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15450" windowHeight="9690"/>
  </bookViews>
  <sheets>
    <sheet name="Приложение 3" sheetId="1" r:id="rId1"/>
  </sheets>
  <definedNames>
    <definedName name="_xlnm.Print_Titles" localSheetId="0">'Приложение 3'!$10:$12</definedName>
  </definedNames>
  <calcPr calcId="145621"/>
</workbook>
</file>

<file path=xl/calcChain.xml><?xml version="1.0" encoding="utf-8"?>
<calcChain xmlns="http://schemas.openxmlformats.org/spreadsheetml/2006/main">
  <c r="R13" i="1" l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E123" i="1" l="1"/>
  <c r="AE31" i="1" l="1"/>
  <c r="AF31" i="1"/>
  <c r="AG31" i="1"/>
  <c r="AH31" i="1"/>
  <c r="AI31" i="1"/>
  <c r="AJ33" i="1"/>
  <c r="AJ39" i="1"/>
  <c r="AJ43" i="1"/>
  <c r="AE57" i="1"/>
  <c r="AF57" i="1"/>
  <c r="AG57" i="1"/>
  <c r="AH57" i="1"/>
  <c r="AI57" i="1"/>
  <c r="AJ60" i="1"/>
  <c r="AJ64" i="1"/>
  <c r="AE69" i="1"/>
  <c r="AF69" i="1"/>
  <c r="AG69" i="1"/>
  <c r="AH69" i="1"/>
  <c r="AI69" i="1"/>
  <c r="AE77" i="1"/>
  <c r="AF77" i="1"/>
  <c r="AG77" i="1"/>
  <c r="AH77" i="1"/>
  <c r="AI77" i="1"/>
  <c r="AJ90" i="1"/>
  <c r="AJ91" i="1"/>
  <c r="AJ89" i="1"/>
  <c r="AE87" i="1"/>
  <c r="AF87" i="1"/>
  <c r="AG87" i="1"/>
  <c r="AH87" i="1"/>
  <c r="AI87" i="1"/>
  <c r="AD87" i="1"/>
  <c r="AE93" i="1"/>
  <c r="AF93" i="1"/>
  <c r="AG93" i="1"/>
  <c r="AH93" i="1"/>
  <c r="AI93" i="1"/>
  <c r="AE99" i="1"/>
  <c r="AF99" i="1"/>
  <c r="AG99" i="1"/>
  <c r="AH99" i="1"/>
  <c r="AI99" i="1"/>
  <c r="AJ108" i="1"/>
  <c r="AJ107" i="1"/>
  <c r="AJ106" i="1"/>
  <c r="AJ105" i="1"/>
  <c r="AJ104" i="1"/>
  <c r="AD110" i="1"/>
  <c r="AI110" i="1"/>
  <c r="AH110" i="1"/>
  <c r="AF110" i="1"/>
  <c r="AE110" i="1"/>
  <c r="AD116" i="1"/>
  <c r="AE116" i="1"/>
  <c r="AE109" i="1" s="1"/>
  <c r="AF116" i="1"/>
  <c r="AG116" i="1"/>
  <c r="AH116" i="1"/>
  <c r="AI116" i="1"/>
  <c r="AI109" i="1" s="1"/>
  <c r="AJ112" i="1"/>
  <c r="AJ111" i="1"/>
  <c r="AJ120" i="1"/>
  <c r="AJ117" i="1"/>
  <c r="AJ75" i="1"/>
  <c r="AJ73" i="1"/>
  <c r="AJ71" i="1"/>
  <c r="AJ57" i="1" l="1"/>
  <c r="AH68" i="1"/>
  <c r="AF68" i="1"/>
  <c r="AI68" i="1"/>
  <c r="AG68" i="1"/>
  <c r="AE68" i="1"/>
  <c r="AJ69" i="1"/>
  <c r="AH109" i="1"/>
  <c r="AF109" i="1"/>
  <c r="AG109" i="1"/>
  <c r="AJ87" i="1"/>
  <c r="AJ116" i="1"/>
  <c r="AD31" i="1"/>
  <c r="AD69" i="1"/>
  <c r="AD57" i="1"/>
  <c r="AE41" i="1"/>
  <c r="AF41" i="1"/>
  <c r="AG41" i="1"/>
  <c r="AH41" i="1"/>
  <c r="AI41" i="1"/>
  <c r="AD41" i="1"/>
  <c r="AJ125" i="1"/>
  <c r="AJ124" i="1"/>
  <c r="AJ123" i="1" s="1"/>
  <c r="AJ114" i="1"/>
  <c r="AJ110" i="1" s="1"/>
  <c r="AJ101" i="1"/>
  <c r="AJ99" i="1" s="1"/>
  <c r="AJ97" i="1"/>
  <c r="AJ93" i="1" s="1"/>
  <c r="AJ85" i="1"/>
  <c r="AJ83" i="1"/>
  <c r="AJ81" i="1"/>
  <c r="AJ49" i="1"/>
  <c r="AJ41" i="1" s="1"/>
  <c r="AJ37" i="1"/>
  <c r="AJ31" i="1" s="1"/>
  <c r="AJ25" i="1"/>
  <c r="AJ29" i="1"/>
  <c r="AG123" i="1"/>
  <c r="AG122" i="1" s="1"/>
  <c r="AH123" i="1"/>
  <c r="AH122" i="1" s="1"/>
  <c r="AE21" i="1"/>
  <c r="AF21" i="1"/>
  <c r="AG21" i="1"/>
  <c r="AH21" i="1"/>
  <c r="AI21" i="1"/>
  <c r="AF51" i="1"/>
  <c r="AG51" i="1"/>
  <c r="AH51" i="1"/>
  <c r="AI51" i="1"/>
  <c r="AD99" i="1"/>
  <c r="AF123" i="1"/>
  <c r="AF122" i="1" s="1"/>
  <c r="AI123" i="1"/>
  <c r="AI122" i="1" s="1"/>
  <c r="AD21" i="1"/>
  <c r="AJ22" i="1"/>
  <c r="AE122" i="1"/>
  <c r="AJ56" i="1"/>
  <c r="AE51" i="1"/>
  <c r="AD51" i="1"/>
  <c r="AJ53" i="1"/>
  <c r="AJ51" i="1" s="1"/>
  <c r="AD123" i="1"/>
  <c r="AD122" i="1" s="1"/>
  <c r="AD93" i="1"/>
  <c r="AD77" i="1"/>
  <c r="AH20" i="1" l="1"/>
  <c r="AF20" i="1"/>
  <c r="AJ77" i="1"/>
  <c r="AJ68" i="1" s="1"/>
  <c r="AI20" i="1"/>
  <c r="AG20" i="1"/>
  <c r="AG14" i="1" s="1"/>
  <c r="AE20" i="1"/>
  <c r="AE14" i="1" s="1"/>
  <c r="AJ21" i="1"/>
  <c r="AJ20" i="1" s="1"/>
  <c r="AJ109" i="1"/>
  <c r="AF14" i="1"/>
  <c r="AD109" i="1"/>
  <c r="AD68" i="1"/>
  <c r="AD20" i="1"/>
  <c r="AJ122" i="1"/>
  <c r="AD14" i="1" l="1"/>
  <c r="AJ14" i="1"/>
  <c r="AI14" i="1"/>
  <c r="AH14" i="1"/>
</calcChain>
</file>

<file path=xl/sharedStrings.xml><?xml version="1.0" encoding="utf-8"?>
<sst xmlns="http://schemas.openxmlformats.org/spreadsheetml/2006/main" count="391" uniqueCount="158">
  <si>
    <t>Единица  измерения</t>
  </si>
  <si>
    <t>значение</t>
  </si>
  <si>
    <t>год  достижения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</si>
  <si>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</si>
  <si>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</si>
  <si>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</si>
  <si>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</si>
  <si>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</si>
  <si>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</si>
  <si>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</si>
  <si>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</si>
  <si>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</si>
  <si>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</si>
  <si>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</si>
  <si>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 xml:space="preserve">Обеспечивающая подпрограмма 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</si>
  <si>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</si>
  <si>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</si>
  <si>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1. Обеспечение деятельности  главного администратора  программы и  администраторов программы </t>
  </si>
  <si>
    <t>%</t>
  </si>
  <si>
    <t>едениц</t>
  </si>
  <si>
    <t>да/нет</t>
  </si>
  <si>
    <t>тыс. руб.</t>
  </si>
  <si>
    <t>тыс. руб</t>
  </si>
  <si>
    <t>ед.</t>
  </si>
  <si>
    <t>ед</t>
  </si>
  <si>
    <t>Подпрограмма  1 Повышение эффективности муниципального управления</t>
  </si>
  <si>
    <t>2. Административные  мероприятия</t>
  </si>
  <si>
    <t xml:space="preserve">Административное мероприятие  2.1  «Повышение квалификации сотрудников администрации  поселения» </t>
  </si>
  <si>
    <t xml:space="preserve">Показатель административного мероприятия 2.1.1  «Количество сотрудников  администрации поселения, прошедших курсы повышения квалификации» </t>
  </si>
  <si>
    <t>Административное мероприятие 2.3. Проведение атестации сотрудников администрации поселения</t>
  </si>
  <si>
    <t>Показатель административного мероприятия 2.3.1 Количество сотрудников администрации поселения, прошедших атестацию</t>
  </si>
  <si>
    <t>Задача 3 подпрограммы "Управление имуществом муниципального образования "</t>
  </si>
  <si>
    <t>Задача 1  подпрограммы  «Обеспечение информационной открытости деятельности органов местного самоуправления»</t>
  </si>
  <si>
    <t>Задача 1  подпрограммы   Обеспечение бесперебойного функционирования объектов коммунального комплекса в населенных  пунктах поселения</t>
  </si>
  <si>
    <t xml:space="preserve">1.002 Расходы по содержанию  аппарата администрации сельского поселения </t>
  </si>
  <si>
    <t>Администрация Беляницкого сельского поселения  Сонковского района</t>
  </si>
  <si>
    <t>Показатель цели: Доля газифицированных  квартир и домовладений от общего количества квартир и домовладений</t>
  </si>
  <si>
    <t xml:space="preserve">Показатель цели программы:    Уровень удовлетворенности населения Беляницкого сельского поселения Сонковского района деятельностью органов местного самоуправления </t>
  </si>
  <si>
    <t>Показатель цели программы: Повышение  уровня удовлетворенности населения   функционированием объектов коммунального комплекса в населенных  пунктах поселения</t>
  </si>
  <si>
    <t>Показатель цели программы: Доля зарегистрированных объектов недвижимости в общем их количестве</t>
  </si>
  <si>
    <t>Задача 2 подпрограммы   «Осуществление отдельных государственных  полномочий, переданных в соответствии с законодательством»</t>
  </si>
  <si>
    <t>Задача 2 подпрограммы Организация благоустройства территории поселения</t>
  </si>
  <si>
    <t>Задача 3. Обеспечение газификации населенных пунктов Беляницкого сельского поселения</t>
  </si>
  <si>
    <t>Подпрограмма 3 Обеспечение первичных мер пожарной безопасности в границах населенных пунктов поселения</t>
  </si>
  <si>
    <t>Задача 1 подпрограммы  Обеспечение первичных мер пожарной безопасности в границах населенных пунктов поселения</t>
  </si>
  <si>
    <t>Задача 2 подпрограммы  Обеспечение деятельности добровольной пожарной дружины</t>
  </si>
  <si>
    <t xml:space="preserve">1.003 Расходы по содержанию  главы администрации сельского поселения </t>
  </si>
  <si>
    <t xml:space="preserve">Задача 4  Обеспечение сохранности и развития улично-дорожной сети " </t>
  </si>
  <si>
    <t xml:space="preserve">Характеристика   муниципальной   программы  муниципального образования Беляницкое  сельское поселение Сонковского районаТверской области </t>
  </si>
  <si>
    <t xml:space="preserve">Главный администратор  (администратор) муниципальной  программы  </t>
  </si>
  <si>
    <t>чел.</t>
  </si>
  <si>
    <t>м</t>
  </si>
  <si>
    <t>шт</t>
  </si>
  <si>
    <t xml:space="preserve">Задача 5  подпрограммы   Обеспечение участия поселения в  Программе поддержки местных инициатив </t>
  </si>
  <si>
    <t>Б</t>
  </si>
  <si>
    <t>О</t>
  </si>
  <si>
    <r>
      <t xml:space="preserve">Мероприятие 1.002  </t>
    </r>
    <r>
      <rPr>
        <sz val="10"/>
        <rFont val="Cambria"/>
        <family val="1"/>
        <charset val="204"/>
      </rPr>
      <t xml:space="preserve"> «Создание, ведение и наполнение официального сайта администрации сельского поселения»</t>
    </r>
  </si>
  <si>
    <r>
      <t xml:space="preserve">Административное мероприятие1.003  </t>
    </r>
    <r>
      <rPr>
        <sz val="10"/>
        <rFont val="Times New Roman"/>
        <family val="1"/>
        <charset val="204"/>
      </rPr>
      <t>Совершенствование  форм взаимодействия с населением поселения</t>
    </r>
  </si>
  <si>
    <r>
      <t xml:space="preserve">Показатель административного мероприятия 1.003 </t>
    </r>
    <r>
      <rPr>
        <sz val="10"/>
        <rFont val="Times New Roman"/>
        <family val="1"/>
        <charset val="204"/>
      </rPr>
      <t xml:space="preserve">Количество проведенных сходов, собраний  граждан </t>
    </r>
  </si>
  <si>
    <r>
      <t xml:space="preserve">Мероприятие 1.004 </t>
    </r>
    <r>
      <rPr>
        <sz val="10"/>
        <rFont val="Times New Roman"/>
        <family val="1"/>
        <charset val="204"/>
      </rPr>
      <t xml:space="preserve">Расходы на обеспечение информирования населения о деятельности органов  местного самоуправления </t>
    </r>
  </si>
  <si>
    <r>
      <t xml:space="preserve">Показатель задачи 2 </t>
    </r>
    <r>
      <rPr>
        <sz val="10"/>
        <rFont val="Times New Roman"/>
        <family val="1"/>
        <charset val="204"/>
      </rPr>
      <t>Количество лиц, поставленных на воинский учет    на территории поселения</t>
    </r>
  </si>
  <si>
    <r>
      <t xml:space="preserve">Мероприятие 2.001:  </t>
    </r>
    <r>
      <rPr>
        <sz val="10"/>
        <rFont val="Times New Roman"/>
        <family val="1"/>
        <charset val="204"/>
      </rPr>
      <t>«Финансовое обеспечение расходов на осуществление первичного воинского учета"</t>
    </r>
  </si>
  <si>
    <r>
      <t xml:space="preserve">Административное мероприятия 2.002 </t>
    </r>
    <r>
      <rPr>
        <sz val="10"/>
        <rFont val="Times New Roman"/>
        <family val="1"/>
        <charset val="204"/>
      </rPr>
      <t xml:space="preserve">Выявление и постановка на учет лиц до призывного и призывного возраста </t>
    </r>
  </si>
  <si>
    <r>
      <t>Мероприятие 2.003:</t>
    </r>
    <r>
      <rPr>
        <sz val="10"/>
        <rFont val="Times New Roman"/>
        <family val="1"/>
        <charset val="204"/>
      </rPr>
      <t xml:space="preserve"> " Финансовое обеспечение на осуществление государственных полномочий Тверской области 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  </r>
  </si>
  <si>
    <r>
      <t xml:space="preserve">Показатель задачи 3 </t>
    </r>
    <r>
      <rPr>
        <sz val="10"/>
        <rFont val="Times New Roman"/>
        <family val="1"/>
        <charset val="204"/>
      </rPr>
      <t>Доля зарегистрированных объектов недвижимости в общем их количестве</t>
    </r>
  </si>
  <si>
    <r>
      <t xml:space="preserve">Мероприятие 3.001   </t>
    </r>
    <r>
      <rPr>
        <sz val="10"/>
        <rFont val="Times New Roman"/>
        <family val="1"/>
        <charset val="204"/>
      </rPr>
      <t>"Обеспечение системы учета объектов собственности муниципального образования</t>
    </r>
  </si>
  <si>
    <r>
      <rPr>
        <b/>
        <sz val="10"/>
        <rFont val="Times New Roman"/>
        <family val="1"/>
        <charset val="204"/>
      </rPr>
      <t>Административное мероприятие 3.002</t>
    </r>
    <r>
      <rPr>
        <sz val="10"/>
        <rFont val="Times New Roman"/>
        <family val="1"/>
        <charset val="204"/>
      </rPr>
      <t>. «Ведение единого реестра и полного учета объектов собственности муниципального образования».</t>
    </r>
  </si>
  <si>
    <r>
      <t xml:space="preserve">Показатель задачи4 " </t>
    </r>
    <r>
      <rPr>
        <sz val="10"/>
        <rFont val="Times New Roman"/>
        <family val="1"/>
        <charset val="204"/>
      </rPr>
      <t>Своевременность и полнота  исполнения переданных полномочий</t>
    </r>
  </si>
  <si>
    <r>
      <t xml:space="preserve">Мероприятие4.001 </t>
    </r>
    <r>
      <rPr>
        <sz val="10"/>
        <rFont val="Times New Roman"/>
        <family val="1"/>
        <charset val="204"/>
      </rPr>
      <t xml:space="preserve">"Финансовое обеспечение расходов на осуществление переданных полномочий </t>
    </r>
  </si>
  <si>
    <r>
      <rPr>
        <b/>
        <sz val="10"/>
        <rFont val="Times New Roman"/>
        <family val="1"/>
        <charset val="204"/>
      </rPr>
      <t>Административное мероприятияе 4.002</t>
    </r>
    <r>
      <rPr>
        <sz val="10"/>
        <rFont val="Times New Roman"/>
        <family val="1"/>
        <charset val="204"/>
      </rPr>
      <t xml:space="preserve"> Подготовка нормативно правовых актов   о передаче полномочий  </t>
    </r>
  </si>
  <si>
    <r>
      <rPr>
        <b/>
        <sz val="10"/>
        <rFont val="Times New Roman"/>
        <family val="1"/>
        <charset val="204"/>
      </rPr>
      <t xml:space="preserve">Задача  5 подпрограммы  </t>
    </r>
    <r>
      <rPr>
        <sz val="10"/>
        <rFont val="Times New Roman"/>
        <family val="1"/>
        <charset val="204"/>
      </rPr>
      <t xml:space="preserve"> «Создание условий для вовлечения в хозяйственный оборот земель, в т.ч. находящихся в государственной собственности до разграничения»</t>
    </r>
  </si>
  <si>
    <r>
      <t xml:space="preserve">Мероприятие  5.001   </t>
    </r>
    <r>
      <rPr>
        <sz val="10"/>
        <rFont val="Times New Roman"/>
        <family val="1"/>
        <charset val="204"/>
      </rPr>
      <t>«Подготовка и проведение процедур по предоставлению  земельных участков, в том числе продажи земельных участков и продаже права аренды земельных участков»</t>
    </r>
  </si>
  <si>
    <r>
      <rPr>
        <b/>
        <sz val="10"/>
        <rFont val="Times New Roman"/>
        <family val="1"/>
        <charset val="204"/>
      </rPr>
      <t xml:space="preserve">Административное мероприятие 5.002   подпрограммы </t>
    </r>
    <r>
      <rPr>
        <sz val="10"/>
        <rFont val="Times New Roman"/>
        <family val="1"/>
        <charset val="204"/>
      </rPr>
      <t xml:space="preserve"> «Разработка и утверджение нормативной правовой базы по предоставлению земельныех участков»</t>
    </r>
  </si>
  <si>
    <r>
      <t xml:space="preserve">Показатель мероприятия 5.002  </t>
    </r>
    <r>
      <rPr>
        <sz val="10"/>
        <rFont val="Times New Roman"/>
        <family val="1"/>
        <charset val="204"/>
      </rPr>
      <t>Количество нормативных правовых документов</t>
    </r>
  </si>
  <si>
    <r>
      <t xml:space="preserve">Мероприятие  5.003   </t>
    </r>
    <r>
      <rPr>
        <sz val="10"/>
        <rFont val="Times New Roman"/>
        <family val="1"/>
        <charset val="204"/>
      </rPr>
      <t>«Подготовка и проведение мероприятий по оформлению права собственности поселения  на невостребованне земельные доли»</t>
    </r>
  </si>
  <si>
    <r>
      <t xml:space="preserve">Административное мероприятие 5.004   подпрограммы </t>
    </r>
    <r>
      <rPr>
        <sz val="10"/>
        <rFont val="Times New Roman"/>
        <family val="1"/>
        <charset val="204"/>
      </rPr>
      <t>Проведение общего собрания участников долевой собственности земельных участков</t>
    </r>
  </si>
  <si>
    <r>
      <t xml:space="preserve">Показатель мероприятия 5.004  </t>
    </r>
    <r>
      <rPr>
        <sz val="10"/>
        <rFont val="Times New Roman"/>
        <family val="1"/>
        <charset val="204"/>
      </rPr>
      <t>Количество общих собраний</t>
    </r>
  </si>
  <si>
    <r>
      <t>Подпрограмма 2  "Создание условий для обеспечения</t>
    </r>
    <r>
      <rPr>
        <b/>
        <strike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жизнедеятельности населения поселения</t>
    </r>
  </si>
  <si>
    <r>
      <rPr>
        <b/>
        <sz val="10"/>
        <rFont val="Times New Roman"/>
        <family val="1"/>
        <charset val="204"/>
      </rPr>
      <t>Мероприятие 1.001</t>
    </r>
    <r>
      <rPr>
        <sz val="10"/>
        <rFont val="Times New Roman"/>
        <family val="1"/>
        <charset val="204"/>
      </rPr>
      <t xml:space="preserve"> Финансовое обеспечение строительства и ремонта колодцев в населенных пунктах поселения</t>
    </r>
  </si>
  <si>
    <r>
      <t xml:space="preserve">Мероприятие 1.002 </t>
    </r>
    <r>
      <rPr>
        <sz val="10"/>
        <rFont val="Times New Roman"/>
        <family val="1"/>
        <charset val="204"/>
      </rPr>
      <t>Финансовое обеспечение организации  уличного освещения населенных пунктов поселения</t>
    </r>
  </si>
  <si>
    <r>
      <t xml:space="preserve">Административное мероприятие 2.001 </t>
    </r>
    <r>
      <rPr>
        <sz val="10"/>
        <rFont val="Times New Roman"/>
        <family val="1"/>
        <charset val="204"/>
      </rPr>
      <t>Организация сходов граждан по вопросу благоустройства  населенных  пунктов поселения</t>
    </r>
  </si>
  <si>
    <r>
      <t xml:space="preserve">Показатель  административноео мероприятия 2.001  </t>
    </r>
    <r>
      <rPr>
        <sz val="10"/>
        <rFont val="Times New Roman"/>
        <family val="1"/>
        <charset val="204"/>
      </rPr>
      <t>Количество проведенных сходов граждан по вопросу благоуствройства территории</t>
    </r>
  </si>
  <si>
    <r>
      <t xml:space="preserve">Мероприятие 2.002   </t>
    </r>
    <r>
      <rPr>
        <sz val="10"/>
        <rFont val="Times New Roman"/>
        <family val="1"/>
        <charset val="204"/>
      </rPr>
      <t>Обеспечение финансирования работ по благоустройству территории поселения</t>
    </r>
  </si>
  <si>
    <r>
      <t xml:space="preserve">Мероприятие 2.003 </t>
    </r>
    <r>
      <rPr>
        <sz val="10"/>
        <rFont val="Times New Roman"/>
        <family val="1"/>
        <charset val="204"/>
      </rPr>
      <t xml:space="preserve"> Обеспечение финансирования содержания  мест захоронения</t>
    </r>
  </si>
  <si>
    <r>
      <rPr>
        <b/>
        <sz val="10"/>
        <rFont val="Times New Roman"/>
        <family val="1"/>
        <charset val="204"/>
      </rPr>
      <t>Мероприятие 2.004</t>
    </r>
    <r>
      <rPr>
        <sz val="10"/>
        <rFont val="Times New Roman"/>
        <family val="1"/>
        <charset val="204"/>
      </rPr>
      <t xml:space="preserve">  Обеспечение вывоза  бытовых отходов на территории Беляницкого сельского поселения  </t>
    </r>
  </si>
  <si>
    <r>
      <t xml:space="preserve">Мероприятие 3.001 </t>
    </r>
    <r>
      <rPr>
        <sz val="10"/>
        <rFont val="Times New Roman"/>
        <family val="1"/>
        <charset val="204"/>
      </rPr>
      <t>"Финансирование работ по изготовлению  проектно-сметной документации по газификации д. Пригорки</t>
    </r>
  </si>
  <si>
    <r>
      <t xml:space="preserve">Мероприятие 3.002 </t>
    </r>
    <r>
      <rPr>
        <sz val="10"/>
        <rFont val="Times New Roman"/>
        <family val="1"/>
        <charset val="204"/>
      </rPr>
      <t>"Финансирование работ по строительству  газовых сетей"</t>
    </r>
  </si>
  <si>
    <r>
      <rPr>
        <b/>
        <sz val="10"/>
        <rFont val="Times New Roman"/>
        <family val="1"/>
        <charset val="204"/>
      </rPr>
      <t>Показатель  3.002</t>
    </r>
    <r>
      <rPr>
        <sz val="10"/>
        <rFont val="Times New Roman"/>
        <family val="1"/>
        <charset val="204"/>
      </rPr>
      <t xml:space="preserve"> "Протяжённость построенных газовых сетей"</t>
    </r>
  </si>
  <si>
    <r>
      <rPr>
        <b/>
        <sz val="10"/>
        <rFont val="Times New Roman"/>
        <family val="1"/>
        <charset val="204"/>
      </rPr>
      <t>Административное мероприятие 4.001</t>
    </r>
    <r>
      <rPr>
        <sz val="10"/>
        <rFont val="Times New Roman"/>
        <family val="1"/>
        <charset val="204"/>
      </rPr>
      <t xml:space="preserve">  Обеспечение  мониторинга сохранности и развития улично-дорожной сети</t>
    </r>
  </si>
  <si>
    <r>
      <rPr>
        <b/>
        <sz val="10"/>
        <rFont val="Times New Roman"/>
        <family val="1"/>
        <charset val="204"/>
      </rPr>
      <t>Мероприятие  4.002</t>
    </r>
    <r>
      <rPr>
        <sz val="10"/>
        <rFont val="Times New Roman"/>
        <family val="1"/>
        <charset val="204"/>
      </rPr>
      <t xml:space="preserve">  "Обеспечение содержания улично-дорожной сети в населенных пунктах поселения" </t>
    </r>
  </si>
  <si>
    <r>
      <t xml:space="preserve">Мероприятие 5.001 </t>
    </r>
    <r>
      <rPr>
        <sz val="10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</t>
    </r>
  </si>
  <si>
    <r>
      <rPr>
        <b/>
        <sz val="10"/>
        <rFont val="Times New Roman"/>
        <family val="1"/>
        <charset val="204"/>
      </rPr>
      <t>Мероприятие 5.002</t>
    </r>
    <r>
      <rPr>
        <sz val="10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поступающих от юридических лиц и вкладов граждан (вклады граждан)</t>
    </r>
  </si>
  <si>
    <r>
      <rPr>
        <b/>
        <sz val="10"/>
        <rFont val="Times New Roman"/>
        <family val="1"/>
        <charset val="204"/>
      </rPr>
      <t>Мероприятие 5.003</t>
    </r>
    <r>
      <rPr>
        <sz val="10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поступающих от юридических лиц и вкладов граждан (ЮЛ)</t>
    </r>
  </si>
  <si>
    <r>
      <rPr>
        <b/>
        <sz val="10"/>
        <rFont val="Times New Roman"/>
        <family val="1"/>
        <charset val="204"/>
      </rPr>
      <t>Мероприятие 5.004</t>
    </r>
    <r>
      <rPr>
        <sz val="10"/>
        <rFont val="Times New Roman"/>
        <family val="1"/>
        <charset val="204"/>
      </rPr>
      <t xml:space="preserve"> Расходы на реализацию программ по поддержке местных инициатив в Тверской области</t>
    </r>
  </si>
  <si>
    <r>
      <rPr>
        <b/>
        <sz val="10"/>
        <rFont val="Times New Roman"/>
        <family val="1"/>
        <charset val="204"/>
      </rPr>
      <t>Мероприятие 5.005</t>
    </r>
    <r>
      <rPr>
        <sz val="10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средств, полученных из областного бюджета Тверской области, на реализацию мероприятий по обращениям, поступающим к депутатам Законодательного Собрания Тверской области</t>
    </r>
  </si>
  <si>
    <r>
      <t xml:space="preserve">Административное мероприятие 1.001. </t>
    </r>
    <r>
      <rPr>
        <sz val="10"/>
        <rFont val="Times New Roman"/>
        <family val="1"/>
        <charset val="204"/>
      </rPr>
      <t>Организация сходов граждан по вопросу  обеспечения мер пожарной безопасности</t>
    </r>
  </si>
  <si>
    <r>
      <t xml:space="preserve">Мероприятие 1.002 </t>
    </r>
    <r>
      <rPr>
        <sz val="10"/>
        <rFont val="Times New Roman"/>
        <family val="1"/>
        <charset val="204"/>
      </rPr>
      <t>Финансовое обеспечение  первичных мер пожарной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</si>
  <si>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Административное мероприятие 2.001</t>
    </r>
    <r>
      <rPr>
        <sz val="10"/>
        <rFont val="Times New Roman"/>
        <family val="1"/>
        <charset val="204"/>
      </rPr>
      <t xml:space="preserve"> Организация сходов граждан по вопросу создания добровольной пожарной дружины</t>
    </r>
  </si>
  <si>
    <r>
      <rPr>
        <b/>
        <sz val="10"/>
        <rFont val="Times New Roman"/>
        <family val="1"/>
        <charset val="204"/>
      </rPr>
      <t>Показатель  административного мероприятия 2.001</t>
    </r>
    <r>
      <rPr>
        <sz val="10"/>
        <rFont val="Times New Roman"/>
        <family val="1"/>
        <charset val="204"/>
      </rPr>
      <t>. Количество  проведенных сходов граждан по вопросу создания добровольной пожарной дружины</t>
    </r>
  </si>
  <si>
    <r>
      <rPr>
        <b/>
        <sz val="10"/>
        <rFont val="Times New Roman"/>
        <family val="1"/>
        <charset val="204"/>
      </rPr>
      <t>Мероприятие 2.002</t>
    </r>
    <r>
      <rPr>
        <sz val="10"/>
        <rFont val="Times New Roman"/>
        <family val="1"/>
        <charset val="204"/>
      </rPr>
      <t xml:space="preserve">   Обеспечение функционирования добровольной пожарной дружины</t>
    </r>
  </si>
  <si>
    <r>
      <rPr>
        <b/>
        <sz val="10"/>
        <rFont val="Times New Roman"/>
        <family val="1"/>
        <charset val="204"/>
      </rPr>
      <t>Показатель мероприятия 2.002</t>
    </r>
    <r>
      <rPr>
        <sz val="10"/>
        <rFont val="Times New Roman"/>
        <family val="1"/>
        <charset val="204"/>
      </rPr>
      <t>. Количество  привлечений добровольной пожарной дружины к мероприятиям по обеспечению 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</si>
  <si>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Цель программы</t>
    </r>
    <r>
      <rPr>
        <sz val="10"/>
        <rFont val="Times New Roman"/>
        <family val="1"/>
        <charset val="204"/>
      </rPr>
      <t xml:space="preserve">   Обеспечение комплексного социально-экономического развития  территории муниципального образования Беляницкое  сельское поселение Сонковского района  Тверской области </t>
    </r>
  </si>
  <si>
    <r>
      <rPr>
        <b/>
        <sz val="10"/>
        <rFont val="Times New Roman"/>
        <family val="1"/>
        <charset val="204"/>
      </rPr>
      <t>Показатель   задачи подпрограммы 1</t>
    </r>
    <r>
      <rPr>
        <sz val="10"/>
        <rFont val="Times New Roman"/>
        <family val="1"/>
        <charset val="204"/>
      </rPr>
      <t xml:space="preserve"> Доля информационных,  аналитических материалов о социально-экономической ситуации в поселении, опубликованных в газете «Сонковский вестник» или обнародованных и  размещенных в информационной телекоммуникационной сети Интернет, обсужденных на сходах граждан поселения.</t>
    </r>
  </si>
  <si>
    <r>
      <rPr>
        <b/>
        <sz val="10"/>
        <rFont val="Times New Roman"/>
        <family val="1"/>
        <charset val="204"/>
      </rPr>
      <t>Административное мероприятие  1.00</t>
    </r>
    <r>
      <rPr>
        <sz val="10"/>
        <rFont val="Times New Roman"/>
        <family val="1"/>
        <charset val="204"/>
      </rPr>
      <t>1 подпрограммы   «Информирование населения о деятельности органов  местного самоуправления  в газете «Сонковский вестник» и  на официальном сайте в информационной телекоммуникационной сети Интернет, на сходах граждан поселения.</t>
    </r>
  </si>
  <si>
    <t xml:space="preserve">Задача 4 подпрограммы   «Передача отдельных   полномочий на уровень муниципального образования Сонковский район Тверской области </t>
  </si>
  <si>
    <t>S</t>
  </si>
  <si>
    <t>Н</t>
  </si>
  <si>
    <t>С</t>
  </si>
  <si>
    <t xml:space="preserve">Приложение                                                                       муниципальной программе Беляницкого сельского поселения Сонковского района Тверской области </t>
  </si>
  <si>
    <r>
      <t xml:space="preserve">Мероприятие 3.003  </t>
    </r>
    <r>
      <rPr>
        <sz val="10"/>
        <rFont val="Times New Roman"/>
        <family val="1"/>
        <charset val="204"/>
      </rPr>
      <t>Обеспечение финансирования расходов на разработку документов территориального планирования</t>
    </r>
  </si>
  <si>
    <r>
      <rPr>
        <b/>
        <sz val="10"/>
        <rFont val="Times New Roman"/>
        <family val="1"/>
        <charset val="204"/>
      </rPr>
      <t>Мероприятие 5.006</t>
    </r>
    <r>
      <rPr>
        <sz val="10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 (на сумму штрафов)</t>
    </r>
  </si>
  <si>
    <r>
      <rPr>
        <b/>
        <sz val="10"/>
        <color indexed="8"/>
        <rFont val="Times New Roman"/>
        <family val="1"/>
        <charset val="204"/>
      </rPr>
      <t>Мероприятие 2.004</t>
    </r>
    <r>
      <rPr>
        <sz val="10"/>
        <color indexed="8"/>
        <rFont val="Times New Roman"/>
        <family val="1"/>
        <charset val="204"/>
      </rPr>
      <t>: Организация деятельности по сбору (в т.ч. раздельному сбору), транспортированию, обработке, утилизации, обезвреживанию, захоронению твердых коммунальных отходов</t>
    </r>
  </si>
  <si>
    <t xml:space="preserve">"Обеспечение органами местного самоуправления социально-экономического развития муниципального образования Беляницкого сельского поселения Сонковского района  Тверской области   на 2017-2022 годы"
</t>
  </si>
  <si>
    <t>да</t>
  </si>
  <si>
    <r>
      <rPr>
        <b/>
        <sz val="10"/>
        <rFont val="Times New Roman"/>
        <family val="1"/>
        <charset val="204"/>
      </rPr>
      <t>Показатель административного мероприятия 4.001</t>
    </r>
    <r>
      <rPr>
        <sz val="10"/>
        <rFont val="Times New Roman"/>
        <family val="1"/>
        <charset val="204"/>
      </rPr>
      <t xml:space="preserve">  Протяженность дорог местного значения</t>
    </r>
  </si>
  <si>
    <r>
      <rPr>
        <b/>
        <sz val="10"/>
        <rFont val="Times New Roman"/>
        <family val="1"/>
        <charset val="204"/>
      </rPr>
      <t>Мероприятие 1.003</t>
    </r>
    <r>
      <rPr>
        <sz val="10"/>
        <rFont val="Times New Roman"/>
        <family val="1"/>
        <charset val="204"/>
      </rPr>
      <t xml:space="preserve"> Лабораторные исследования питьевой воды</t>
    </r>
  </si>
  <si>
    <t xml:space="preserve"> </t>
  </si>
  <si>
    <r>
      <t xml:space="preserve">Показатель 1 мероприятия 1.001   </t>
    </r>
    <r>
      <rPr>
        <sz val="10"/>
        <rFont val="Times New Roman"/>
        <family val="1"/>
        <charset val="204"/>
      </rPr>
      <t>Уровень информационной открытости органов местного самоуправления</t>
    </r>
  </si>
  <si>
    <r>
      <t xml:space="preserve">Показатель 1 мероприятия1.002 </t>
    </r>
    <r>
      <rPr>
        <sz val="10"/>
        <rFont val="Times New Roman"/>
        <family val="1"/>
        <charset val="204"/>
      </rPr>
      <t>«Количество посещений интернет-ресурса администрации Беляницкого сельского поселения Сонковского района</t>
    </r>
  </si>
  <si>
    <r>
      <t xml:space="preserve">Показатель 1 мероприятия 1.004 </t>
    </r>
    <r>
      <rPr>
        <sz val="10"/>
        <rFont val="Times New Roman"/>
        <family val="1"/>
        <charset val="204"/>
      </rPr>
      <t>Количество публикаций</t>
    </r>
  </si>
  <si>
    <r>
      <t xml:space="preserve">Показатель 1 мероприятия 2.001 </t>
    </r>
    <r>
      <rPr>
        <sz val="10"/>
        <rFont val="Times New Roman"/>
        <family val="1"/>
        <charset val="204"/>
      </rPr>
      <t>Количество лиц, поставленных на воинский учет    на территории поселения</t>
    </r>
  </si>
  <si>
    <r>
      <rPr>
        <b/>
        <sz val="10"/>
        <rFont val="Times New Roman"/>
        <family val="1"/>
        <charset val="204"/>
      </rPr>
      <t>Показатель 1 мероприятия:</t>
    </r>
    <r>
      <rPr>
        <sz val="10"/>
        <rFont val="Times New Roman"/>
        <family val="1"/>
        <charset val="204"/>
      </rPr>
      <t xml:space="preserve"> Количество составленных протоколов об административных правонарушений</t>
    </r>
  </si>
  <si>
    <r>
      <rPr>
        <b/>
        <sz val="10"/>
        <color indexed="8"/>
        <rFont val="Times New Roman"/>
        <family val="1"/>
        <charset val="204"/>
      </rPr>
      <t>Показатель 1  мероприятия 2.004</t>
    </r>
    <r>
      <rPr>
        <sz val="10"/>
        <color indexed="8"/>
        <rFont val="Times New Roman"/>
        <family val="1"/>
        <charset val="204"/>
      </rPr>
      <t xml:space="preserve"> Количество мероприятий по организации деятельности по сбору (в т.ч. раздельному сбору), транспортированию, обработке, утилизации, обезвреживанию, захоронению твердых коммунальных отходов</t>
    </r>
  </si>
  <si>
    <r>
      <t xml:space="preserve">Показатель 1 мероприятия 3.001. </t>
    </r>
    <r>
      <rPr>
        <sz val="10"/>
        <rFont val="Times New Roman"/>
        <family val="1"/>
        <charset val="204"/>
      </rPr>
      <t>Количество объектов,  поставленных за год  на кадастровый учет</t>
    </r>
  </si>
  <si>
    <r>
      <t>Показатель 2 мероприятия 3. 001 "</t>
    </r>
    <r>
      <rPr>
        <sz val="10"/>
        <rFont val="Times New Roman"/>
        <family val="1"/>
        <charset val="204"/>
      </rPr>
      <t>Доля зарегистрированных объектов недвижимостив общем их количестве</t>
    </r>
  </si>
  <si>
    <r>
      <t xml:space="preserve">Показатель 3 мероприятия3.001." </t>
    </r>
    <r>
      <rPr>
        <sz val="10"/>
        <rFont val="Times New Roman"/>
        <family val="1"/>
        <charset val="204"/>
      </rPr>
      <t>Количество выявленных и поставленных на учет объектов бесхозяйного имущества</t>
    </r>
  </si>
  <si>
    <r>
      <rPr>
        <b/>
        <sz val="10"/>
        <rFont val="Times New Roman"/>
        <family val="1"/>
        <charset val="204"/>
      </rPr>
      <t>Показатель 1 мероприятия 4.001</t>
    </r>
    <r>
      <rPr>
        <sz val="10"/>
        <rFont val="Times New Roman"/>
        <family val="1"/>
        <charset val="204"/>
      </rPr>
      <t xml:space="preserve"> Заключение соглашения на выполнение переданных полномочий</t>
    </r>
  </si>
  <si>
    <r>
      <rPr>
        <b/>
        <sz val="10"/>
        <rFont val="Times New Roman"/>
        <family val="1"/>
        <charset val="204"/>
      </rPr>
      <t>Показатель 1   задачи 5 подпрограммы</t>
    </r>
    <r>
      <rPr>
        <sz val="10"/>
        <rFont val="Times New Roman"/>
        <family val="1"/>
        <charset val="204"/>
      </rPr>
      <t xml:space="preserve">   увеличение количества  земельных участков, находящихся в собственности муниципального образования;</t>
    </r>
  </si>
  <si>
    <r>
      <rPr>
        <b/>
        <sz val="10"/>
        <rFont val="Times New Roman"/>
        <family val="1"/>
        <charset val="204"/>
      </rPr>
      <t xml:space="preserve">Показатель 2 задачи 5 подпрограммы  </t>
    </r>
    <r>
      <rPr>
        <sz val="10"/>
        <rFont val="Times New Roman"/>
        <family val="1"/>
        <charset val="204"/>
      </rPr>
      <t xml:space="preserve"> увеличение налоговых доходов бюджета муниципального образования</t>
    </r>
  </si>
  <si>
    <r>
      <rPr>
        <b/>
        <sz val="10"/>
        <rFont val="Times New Roman"/>
        <family val="1"/>
        <charset val="204"/>
      </rPr>
      <t>Показатель 1  мероприятия</t>
    </r>
    <r>
      <rPr>
        <sz val="10"/>
        <rFont val="Times New Roman"/>
        <family val="1"/>
        <charset val="204"/>
      </rPr>
      <t xml:space="preserve"> 5.001  Количество заключенных договоров </t>
    </r>
  </si>
  <si>
    <r>
      <rPr>
        <b/>
        <sz val="10"/>
        <rFont val="Times New Roman"/>
        <family val="1"/>
        <charset val="204"/>
      </rPr>
      <t>Показатель 1  мероприятия</t>
    </r>
    <r>
      <rPr>
        <sz val="10"/>
        <rFont val="Times New Roman"/>
        <family val="1"/>
        <charset val="204"/>
      </rPr>
      <t xml:space="preserve"> 5.001  Количество невостребованных долей, подлежащих оформлению в собственность муниципального образования Беляницкое сельское поселение </t>
    </r>
  </si>
  <si>
    <r>
      <rPr>
        <b/>
        <sz val="10"/>
        <rFont val="Times New Roman"/>
        <family val="1"/>
        <charset val="204"/>
      </rPr>
      <t>Показатель 1   задачи 1подпрограммы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Уровень удовлетворенности населения   функционированием объектов коммунального комплекса в населенных  пунктах поселения</t>
    </r>
  </si>
  <si>
    <r>
      <rPr>
        <b/>
        <sz val="10"/>
        <rFont val="Times New Roman"/>
        <family val="1"/>
        <charset val="204"/>
      </rPr>
      <t>Показатель 1 мероприятия 1.001</t>
    </r>
    <r>
      <rPr>
        <sz val="10"/>
        <rFont val="Times New Roman"/>
        <family val="1"/>
        <charset val="204"/>
      </rPr>
      <t xml:space="preserve"> Количество построенных и отремонтированных колодцев в населенных пунктах сельского поселения;</t>
    </r>
  </si>
  <si>
    <r>
      <t xml:space="preserve">Показатель 1 мероприятия1.002. </t>
    </r>
    <r>
      <rPr>
        <sz val="10"/>
        <rFont val="Times New Roman"/>
        <family val="1"/>
        <charset val="204"/>
      </rPr>
      <t>Увеличение числа населенных пунктов, имеющих уличное освещени</t>
    </r>
    <r>
      <rPr>
        <b/>
        <sz val="10"/>
        <rFont val="Times New Roman"/>
        <family val="1"/>
        <charset val="204"/>
      </rPr>
      <t>е</t>
    </r>
  </si>
  <si>
    <r>
      <t xml:space="preserve">Показатель 1 мероприятия1.003. </t>
    </r>
    <r>
      <rPr>
        <sz val="10"/>
        <rFont val="Times New Roman"/>
        <family val="1"/>
        <charset val="204"/>
      </rPr>
      <t>Количество объектов подлежащих исследованию</t>
    </r>
  </si>
  <si>
    <r>
      <t>Показатель 1 задачи 2 У</t>
    </r>
    <r>
      <rPr>
        <sz val="10"/>
        <rFont val="Times New Roman"/>
        <family val="1"/>
        <charset val="204"/>
      </rPr>
      <t>ровень  благоустройства территорий поселения</t>
    </r>
  </si>
  <si>
    <r>
      <t xml:space="preserve">Показатель 1 мероприятия2.002. </t>
    </r>
    <r>
      <rPr>
        <sz val="10"/>
        <rFont val="Times New Roman"/>
        <family val="1"/>
        <charset val="204"/>
      </rPr>
      <t>Увеличение числа обектов благоустройства</t>
    </r>
  </si>
  <si>
    <r>
      <t xml:space="preserve">Показатель 1 мероприятия2.003. </t>
    </r>
    <r>
      <rPr>
        <sz val="10"/>
        <rFont val="Times New Roman"/>
        <family val="1"/>
        <charset val="204"/>
      </rPr>
      <t>Количество благоустроенных мест захоронений</t>
    </r>
  </si>
  <si>
    <r>
      <t>Показатель 1 мероприятия 2.004  Колличество в</t>
    </r>
    <r>
      <rPr>
        <sz val="10"/>
        <rFont val="Times New Roman"/>
        <family val="1"/>
        <charset val="204"/>
      </rPr>
      <t>ывезеных бытовых отходов  с территории сельского поселения</t>
    </r>
  </si>
  <si>
    <t>м.куб</t>
  </si>
  <si>
    <r>
      <rPr>
        <b/>
        <sz val="10"/>
        <rFont val="Times New Roman"/>
        <family val="1"/>
        <charset val="204"/>
      </rPr>
      <t>Показатель 1 задачи 3</t>
    </r>
    <r>
      <rPr>
        <sz val="10"/>
        <rFont val="Times New Roman"/>
        <family val="1"/>
        <charset val="204"/>
      </rPr>
      <t xml:space="preserve"> Доля газифицированных  квартир и домовладений от общего количества квартир и домовладений</t>
    </r>
  </si>
  <si>
    <r>
      <rPr>
        <b/>
        <sz val="10"/>
        <rFont val="Times New Roman"/>
        <family val="1"/>
        <charset val="204"/>
      </rPr>
      <t>Показатель 1 мероприятия 3.001</t>
    </r>
    <r>
      <rPr>
        <sz val="10"/>
        <rFont val="Times New Roman"/>
        <family val="1"/>
        <charset val="204"/>
      </rPr>
      <t xml:space="preserve"> "Заключение контракта на изготовление  проектно-сметной документации на газификацию д. Пригорки</t>
    </r>
  </si>
  <si>
    <r>
      <t xml:space="preserve">Показатель 1  задачи 4 </t>
    </r>
    <r>
      <rPr>
        <sz val="10"/>
        <rFont val="Times New Roman"/>
        <family val="1"/>
        <charset val="204"/>
      </rPr>
      <t>Улучшение транспортно-эксплуатационного состояния и качества улично-дорожной сети  поселения</t>
    </r>
  </si>
  <si>
    <r>
      <rPr>
        <b/>
        <sz val="10"/>
        <rFont val="Times New Roman"/>
        <family val="1"/>
        <charset val="204"/>
      </rPr>
      <t>Показатель 1  мероприятия 4.002</t>
    </r>
    <r>
      <rPr>
        <sz val="10"/>
        <rFont val="Times New Roman"/>
        <family val="1"/>
        <charset val="204"/>
      </rPr>
      <t xml:space="preserve"> Повышение эффективности и безопасности функционирования автомобильных дорог общего пользования местного значения на территории поселения</t>
    </r>
  </si>
  <si>
    <r>
      <rPr>
        <b/>
        <sz val="10"/>
        <rFont val="Times New Roman"/>
        <family val="1"/>
        <charset val="204"/>
      </rPr>
      <t xml:space="preserve">Показатель 1  задачи 5 подпрограммы </t>
    </r>
    <r>
      <rPr>
        <sz val="10"/>
        <rFont val="Times New Roman"/>
        <family val="1"/>
        <charset val="204"/>
      </rPr>
      <t xml:space="preserve"> Количество жителей, вовлеченных в Программу ПМИ;</t>
    </r>
  </si>
  <si>
    <r>
      <rPr>
        <b/>
        <sz val="10"/>
        <rFont val="Times New Roman"/>
        <family val="1"/>
        <charset val="204"/>
      </rPr>
      <t>Показатель 1  мероприятия 5.001</t>
    </r>
    <r>
      <rPr>
        <sz val="10"/>
        <rFont val="Times New Roman"/>
        <family val="1"/>
        <charset val="204"/>
      </rPr>
      <t xml:space="preserve"> "Заключение контракта на изготовление  проектно-сметной документации </t>
    </r>
  </si>
  <si>
    <r>
      <rPr>
        <b/>
        <sz val="10"/>
        <rFont val="Times New Roman"/>
        <family val="1"/>
        <charset val="204"/>
      </rPr>
      <t>Показатель 2 мероприятия 5.001</t>
    </r>
    <r>
      <rPr>
        <sz val="10"/>
        <rFont val="Times New Roman"/>
        <family val="1"/>
        <charset val="204"/>
      </rPr>
      <t xml:space="preserve"> Количество проведенных сходов граждан</t>
    </r>
  </si>
  <si>
    <r>
      <t xml:space="preserve">Показатель 1 задачи 1 </t>
    </r>
    <r>
      <rPr>
        <sz val="10"/>
        <rFont val="Times New Roman"/>
        <family val="1"/>
        <charset val="204"/>
      </rPr>
      <t>Сокращение пожаров на территории поселения</t>
    </r>
  </si>
  <si>
    <r>
      <t xml:space="preserve">Показатель 1 административного мероприятия 1 .001. </t>
    </r>
    <r>
      <rPr>
        <sz val="10"/>
        <rFont val="Times New Roman"/>
        <family val="1"/>
        <charset val="204"/>
      </rPr>
      <t>Количество сходов граждан, проведенных по вопросу обеспечения мер пожарной безопасности</t>
    </r>
  </si>
  <si>
    <r>
      <rPr>
        <b/>
        <sz val="10"/>
        <rFont val="Times New Roman"/>
        <family val="1"/>
        <charset val="204"/>
      </rPr>
      <t>Показатель 1 мероприятия  1.002</t>
    </r>
    <r>
      <rPr>
        <sz val="10"/>
        <rFont val="Times New Roman"/>
        <family val="1"/>
        <charset val="204"/>
      </rPr>
      <t xml:space="preserve">   к-во обустроенных подъездов к пожарным водоемам</t>
    </r>
  </si>
  <si>
    <r>
      <t xml:space="preserve">Показатель 1 задачи2 </t>
    </r>
    <r>
      <rPr>
        <sz val="10"/>
        <rFont val="Times New Roman"/>
        <family val="1"/>
        <charset val="204"/>
      </rPr>
      <t>Количество  привлечений добровольной пожарной дружины к мероприятиям по обеспечению пожарной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</si>
  <si>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Мероприятие 1.004</t>
    </r>
    <r>
      <rPr>
        <sz val="10"/>
        <rFont val="Times New Roman"/>
        <family val="1"/>
        <charset val="204"/>
      </rPr>
      <t xml:space="preserve"> Расходы на повышение оплаты труда работникам муниципальных учреждений в связи с увеличением минимального размера оплаты труда</t>
    </r>
  </si>
  <si>
    <r>
      <rPr>
        <b/>
        <sz val="10"/>
        <rFont val="Times New Roman"/>
        <family val="1"/>
        <charset val="204"/>
      </rPr>
      <t>Показатель 1 мероприятия 1.004</t>
    </r>
    <r>
      <rPr>
        <sz val="10"/>
        <rFont val="Times New Roman"/>
        <family val="1"/>
        <charset val="204"/>
      </rPr>
      <t xml:space="preserve">
Количество работников, которым будет произведена доплата
</t>
    </r>
  </si>
  <si>
    <r>
      <rPr>
        <b/>
        <sz val="10"/>
        <rFont val="Times New Roman"/>
        <family val="1"/>
        <charset val="204"/>
      </rPr>
      <t>Мероприятие 1.005</t>
    </r>
    <r>
      <rPr>
        <sz val="10"/>
        <rFont val="Times New Roman"/>
        <family val="1"/>
        <charset val="204"/>
      </rPr>
      <t xml:space="preserve"> Расходы на повышение оплаты труда работникам муниципальных учреждений в связи с увеличением минимального размера оплаты труда за счет средств местного бюджета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</si>
  <si>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3.002 В</t>
    </r>
    <r>
      <rPr>
        <sz val="10"/>
        <rFont val="Times New Roman"/>
        <family val="1"/>
        <charset val="204"/>
      </rPr>
      <t>едение реестра и учета имущества муниципального образования</t>
    </r>
  </si>
  <si>
    <r>
      <t>Показатель 1 мероприятия 3.003.</t>
    </r>
    <r>
      <rPr>
        <sz val="10"/>
        <rFont val="Times New Roman"/>
        <family val="1"/>
        <charset val="204"/>
      </rPr>
      <t xml:space="preserve">Утверждение, внесение изменений в генеральный план  поселения 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</si>
  <si>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4.002</t>
    </r>
    <r>
      <rPr>
        <sz val="10"/>
        <rFont val="Times New Roman"/>
        <family val="1"/>
        <charset val="204"/>
      </rPr>
      <t xml:space="preserve">  количество подготовленных нормативно правовых актов</t>
    </r>
  </si>
  <si>
    <r>
      <t xml:space="preserve">Показатель 1 административного мероприятия 2.002 </t>
    </r>
    <r>
      <rPr>
        <sz val="10"/>
        <rFont val="Times New Roman"/>
        <family val="1"/>
        <charset val="204"/>
      </rPr>
      <t>Постановка на  воинский учет лиц  до призывного и призывного возраста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</si>
</sst>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7" x14ac:knownFonts="1">
    <font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Cambria"/>
      <family val="1"/>
      <charset val="204"/>
    </font>
    <font>
      <sz val="10"/>
      <name val="Cambria"/>
      <family val="1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trike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2" borderId="0" xfId="0" applyFont="1" applyFill="1" applyBorder="1" applyAlignment="1">
      <alignment horizontal="justify" vertical="top" wrapText="1"/>
    </xf>
    <xf numFmtId="0" fontId="11" fillId="0" borderId="0" xfId="0" applyFont="1"/>
    <xf numFmtId="0" fontId="5" fillId="2" borderId="0" xfId="0" applyFont="1" applyFill="1" applyBorder="1"/>
    <xf numFmtId="0" fontId="4" fillId="2" borderId="0" xfId="0" applyFont="1" applyFill="1" applyBorder="1"/>
    <xf numFmtId="0" fontId="11" fillId="2" borderId="0" xfId="0" applyFont="1" applyFill="1" applyBorder="1"/>
    <xf numFmtId="0" fontId="7" fillId="2" borderId="0" xfId="0" applyFont="1" applyFill="1" applyBorder="1"/>
    <xf numFmtId="0" fontId="1" fillId="2" borderId="0" xfId="0" applyFont="1" applyFill="1" applyBorder="1"/>
    <xf numFmtId="0" fontId="8" fillId="2" borderId="0" xfId="0" applyFont="1" applyFill="1" applyBorder="1" applyAlignment="1"/>
    <xf numFmtId="0" fontId="2" fillId="2" borderId="0" xfId="0" applyFont="1" applyFill="1" applyBorder="1" applyAlignment="1"/>
    <xf numFmtId="0" fontId="11" fillId="0" borderId="0" xfId="0" applyFont="1" applyBorder="1"/>
    <xf numFmtId="0" fontId="5" fillId="2" borderId="0" xfId="0" applyFont="1" applyFill="1"/>
    <xf numFmtId="0" fontId="12" fillId="2" borderId="0" xfId="0" applyFont="1" applyFill="1"/>
    <xf numFmtId="0" fontId="6" fillId="2" borderId="0" xfId="0" applyFont="1" applyFill="1" applyBorder="1"/>
    <xf numFmtId="0" fontId="6" fillId="2" borderId="0" xfId="0" applyFont="1" applyFill="1"/>
    <xf numFmtId="0" fontId="11" fillId="2" borderId="0" xfId="0" applyFont="1" applyFill="1"/>
    <xf numFmtId="0" fontId="11" fillId="3" borderId="0" xfId="0" applyFont="1" applyFill="1"/>
    <xf numFmtId="0" fontId="12" fillId="2" borderId="0" xfId="0" applyFont="1" applyFill="1" applyBorder="1"/>
    <xf numFmtId="0" fontId="9" fillId="2" borderId="1" xfId="0" applyFont="1" applyFill="1" applyBorder="1"/>
    <xf numFmtId="0" fontId="4" fillId="4" borderId="0" xfId="0" applyFont="1" applyFill="1" applyBorder="1"/>
    <xf numFmtId="0" fontId="4" fillId="0" borderId="0" xfId="0" applyFont="1" applyFill="1" applyBorder="1"/>
    <xf numFmtId="0" fontId="12" fillId="0" borderId="0" xfId="0" applyFont="1" applyFill="1" applyBorder="1"/>
    <xf numFmtId="0" fontId="10" fillId="2" borderId="0" xfId="0" applyFont="1" applyFill="1" applyBorder="1"/>
    <xf numFmtId="0" fontId="11" fillId="0" borderId="0" xfId="0" applyFont="1" applyFill="1"/>
    <xf numFmtId="0" fontId="13" fillId="2" borderId="1" xfId="0" applyFont="1" applyFill="1" applyBorder="1"/>
    <xf numFmtId="0" fontId="9" fillId="0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1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/>
    <xf numFmtId="0" fontId="9" fillId="5" borderId="1" xfId="0" applyFont="1" applyFill="1" applyBorder="1"/>
    <xf numFmtId="0" fontId="17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center" vertical="top" wrapText="1"/>
    </xf>
    <xf numFmtId="164" fontId="14" fillId="5" borderId="1" xfId="0" applyNumberFormat="1" applyFont="1" applyFill="1" applyBorder="1"/>
    <xf numFmtId="0" fontId="14" fillId="5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/>
    <xf numFmtId="0" fontId="14" fillId="2" borderId="1" xfId="0" applyFont="1" applyFill="1" applyBorder="1"/>
    <xf numFmtId="164" fontId="14" fillId="0" borderId="1" xfId="0" applyNumberFormat="1" applyFont="1" applyFill="1" applyBorder="1"/>
    <xf numFmtId="0" fontId="9" fillId="2" borderId="2" xfId="0" applyFont="1" applyFill="1" applyBorder="1"/>
    <xf numFmtId="0" fontId="9" fillId="2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/>
    <xf numFmtId="0" fontId="18" fillId="2" borderId="1" xfId="0" applyFont="1" applyFill="1" applyBorder="1"/>
    <xf numFmtId="0" fontId="9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3" fillId="0" borderId="1" xfId="0" applyFont="1" applyFill="1" applyBorder="1"/>
    <xf numFmtId="0" fontId="9" fillId="6" borderId="1" xfId="0" applyFont="1" applyFill="1" applyBorder="1"/>
    <xf numFmtId="0" fontId="14" fillId="6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13" fillId="4" borderId="1" xfId="0" applyFont="1" applyFill="1" applyBorder="1"/>
    <xf numFmtId="0" fontId="9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164" fontId="14" fillId="4" borderId="1" xfId="0" applyNumberFormat="1" applyFont="1" applyFill="1" applyBorder="1" applyAlignment="1">
      <alignment vertical="top" wrapText="1"/>
    </xf>
    <xf numFmtId="0" fontId="14" fillId="4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17" fillId="5" borderId="1" xfId="0" applyFont="1" applyFill="1" applyBorder="1" applyAlignment="1">
      <alignment horizontal="left" vertical="center" wrapText="1"/>
    </xf>
    <xf numFmtId="164" fontId="14" fillId="5" borderId="1" xfId="0" applyNumberFormat="1" applyFont="1" applyFill="1" applyBorder="1" applyAlignment="1">
      <alignment vertical="top" wrapText="1"/>
    </xf>
    <xf numFmtId="0" fontId="14" fillId="5" borderId="1" xfId="0" applyFont="1" applyFill="1" applyBorder="1" applyAlignment="1">
      <alignment vertical="top" wrapText="1"/>
    </xf>
    <xf numFmtId="164" fontId="20" fillId="2" borderId="1" xfId="0" applyNumberFormat="1" applyFont="1" applyFill="1" applyBorder="1"/>
    <xf numFmtId="164" fontId="20" fillId="0" borderId="1" xfId="0" applyNumberFormat="1" applyFont="1" applyFill="1" applyBorder="1"/>
    <xf numFmtId="0" fontId="20" fillId="2" borderId="1" xfId="0" applyFont="1" applyFill="1" applyBorder="1" applyAlignment="1">
      <alignment vertical="top" wrapText="1"/>
    </xf>
    <xf numFmtId="0" fontId="14" fillId="4" borderId="1" xfId="0" applyFont="1" applyFill="1" applyBorder="1"/>
    <xf numFmtId="164" fontId="14" fillId="4" borderId="1" xfId="0" applyNumberFormat="1" applyFont="1" applyFill="1" applyBorder="1"/>
    <xf numFmtId="0" fontId="14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vertical="top" wrapText="1"/>
    </xf>
    <xf numFmtId="3" fontId="14" fillId="0" borderId="1" xfId="0" applyNumberFormat="1" applyFont="1" applyFill="1" applyBorder="1"/>
    <xf numFmtId="0" fontId="17" fillId="6" borderId="1" xfId="0" applyFont="1" applyFill="1" applyBorder="1" applyAlignment="1">
      <alignment vertical="top" wrapText="1"/>
    </xf>
    <xf numFmtId="164" fontId="14" fillId="6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vertical="top" wrapText="1"/>
    </xf>
    <xf numFmtId="1" fontId="14" fillId="0" borderId="1" xfId="0" applyNumberFormat="1" applyFont="1" applyFill="1" applyBorder="1" applyAlignment="1">
      <alignment vertical="top" wrapText="1"/>
    </xf>
    <xf numFmtId="164" fontId="8" fillId="2" borderId="0" xfId="0" applyNumberFormat="1" applyFont="1" applyFill="1" applyBorder="1" applyAlignment="1"/>
    <xf numFmtId="164" fontId="1" fillId="2" borderId="0" xfId="0" applyNumberFormat="1" applyFont="1" applyFill="1" applyBorder="1" applyAlignment="1">
      <alignment horizontal="justify" vertical="top" wrapText="1"/>
    </xf>
    <xf numFmtId="164" fontId="5" fillId="2" borderId="0" xfId="0" applyNumberFormat="1" applyFont="1" applyFill="1"/>
    <xf numFmtId="164" fontId="6" fillId="2" borderId="0" xfId="0" applyNumberFormat="1" applyFont="1" applyFill="1"/>
    <xf numFmtId="164" fontId="11" fillId="0" borderId="0" xfId="0" applyNumberFormat="1" applyFont="1"/>
    <xf numFmtId="1" fontId="1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7" fillId="5" borderId="4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0" fontId="14" fillId="7" borderId="1" xfId="0" applyFont="1" applyFill="1" applyBorder="1" applyAlignment="1">
      <alignment horizontal="center" vertical="top" wrapText="1"/>
    </xf>
    <xf numFmtId="0" fontId="14" fillId="7" borderId="1" xfId="0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vertical="top" wrapText="1"/>
    </xf>
    <xf numFmtId="0" fontId="10" fillId="0" borderId="0" xfId="0" applyFont="1" applyFill="1" applyBorder="1"/>
    <xf numFmtId="164" fontId="14" fillId="8" borderId="1" xfId="0" applyNumberFormat="1" applyFont="1" applyFill="1" applyBorder="1" applyAlignment="1">
      <alignment vertical="top" wrapText="1"/>
    </xf>
    <xf numFmtId="164" fontId="14" fillId="8" borderId="1" xfId="0" applyNumberFormat="1" applyFont="1" applyFill="1" applyBorder="1"/>
    <xf numFmtId="164" fontId="14" fillId="8" borderId="1" xfId="0" applyNumberFormat="1" applyFont="1" applyFill="1" applyBorder="1" applyAlignment="1">
      <alignment horizontal="center" vertical="center" wrapText="1"/>
    </xf>
    <xf numFmtId="164" fontId="20" fillId="8" borderId="1" xfId="0" applyNumberFormat="1" applyFont="1" applyFill="1" applyBorder="1" applyAlignment="1">
      <alignment vertical="top" wrapText="1"/>
    </xf>
    <xf numFmtId="164" fontId="14" fillId="8" borderId="1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/>
    <xf numFmtId="0" fontId="24" fillId="0" borderId="1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wrapText="1"/>
    </xf>
    <xf numFmtId="0" fontId="18" fillId="0" borderId="1" xfId="0" applyFont="1" applyFill="1" applyBorder="1"/>
    <xf numFmtId="0" fontId="9" fillId="9" borderId="1" xfId="0" applyFont="1" applyFill="1" applyBorder="1"/>
    <xf numFmtId="0" fontId="14" fillId="9" borderId="1" xfId="0" applyFont="1" applyFill="1" applyBorder="1" applyAlignment="1">
      <alignment vertical="top" wrapText="1"/>
    </xf>
    <xf numFmtId="0" fontId="14" fillId="9" borderId="1" xfId="0" applyFont="1" applyFill="1" applyBorder="1" applyAlignment="1">
      <alignment horizontal="center" vertical="center" wrapText="1"/>
    </xf>
    <xf numFmtId="164" fontId="14" fillId="9" borderId="1" xfId="0" applyNumberFormat="1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vertical="top" wrapText="1"/>
    </xf>
    <xf numFmtId="164" fontId="9" fillId="9" borderId="1" xfId="0" applyNumberFormat="1" applyFont="1" applyFill="1" applyBorder="1"/>
    <xf numFmtId="0" fontId="9" fillId="9" borderId="1" xfId="0" applyFont="1" applyFill="1" applyBorder="1" applyAlignment="1">
      <alignment vertical="top" wrapText="1"/>
    </xf>
    <xf numFmtId="1" fontId="14" fillId="0" borderId="1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1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33"/>
  <sheetViews>
    <sheetView tabSelected="1" zoomScale="80" zoomScaleNormal="80" zoomScaleSheetLayoutView="100" workbookViewId="0">
      <selection activeCell="AM40" sqref="AM40"/>
    </sheetView>
  </sheetViews>
  <sheetFormatPr defaultRowHeight="15.75" x14ac:dyDescent="0.25"/>
  <cols>
    <col min="1" max="2" width="2" style="2" customWidth="1"/>
    <col min="3" max="8" width="2" style="16" customWidth="1"/>
    <col min="9" max="9" width="2" style="2" customWidth="1"/>
    <col min="10" max="10" width="2.42578125" style="2" customWidth="1"/>
    <col min="11" max="27" width="2.7109375" style="2" customWidth="1"/>
    <col min="28" max="28" width="71.140625" style="2" customWidth="1"/>
    <col min="29" max="29" width="6.85546875" style="2" customWidth="1"/>
    <col min="30" max="30" width="12" style="2" customWidth="1"/>
    <col min="31" max="32" width="10.140625" style="87" bestFit="1" customWidth="1"/>
    <col min="33" max="34" width="10.140625" style="87" customWidth="1"/>
    <col min="35" max="35" width="10.140625" style="2" customWidth="1"/>
    <col min="36" max="36" width="10.7109375" style="2" customWidth="1"/>
    <col min="37" max="37" width="10.28515625" style="2" customWidth="1"/>
    <col min="38" max="16384" width="9.140625" style="2"/>
  </cols>
  <sheetData>
    <row r="1" spans="1:39" s="10" customFormat="1" ht="67.5" customHeight="1" x14ac:dyDescent="0.25">
      <c r="A1" s="4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122" t="s">
        <v>108</v>
      </c>
      <c r="AE1" s="123"/>
      <c r="AF1" s="123"/>
      <c r="AG1" s="123"/>
      <c r="AH1" s="123"/>
      <c r="AI1" s="123"/>
      <c r="AJ1" s="123"/>
      <c r="AK1" s="123"/>
    </row>
    <row r="2" spans="1:39" s="5" customFormat="1" x14ac:dyDescent="0.25">
      <c r="A2" s="4"/>
      <c r="B2" s="4"/>
      <c r="C2" s="119" t="s">
        <v>48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</row>
    <row r="3" spans="1:39" s="5" customFormat="1" ht="37.5" customHeight="1" x14ac:dyDescent="0.25">
      <c r="A3" s="3"/>
      <c r="B3" s="3"/>
      <c r="C3" s="124" t="s">
        <v>112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</row>
    <row r="4" spans="1:39" s="5" customFormat="1" x14ac:dyDescent="0.25">
      <c r="A4" s="3"/>
      <c r="B4" s="3"/>
      <c r="C4" s="119" t="s">
        <v>49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</row>
    <row r="5" spans="1:39" s="5" customFormat="1" x14ac:dyDescent="0.25">
      <c r="A5" s="3"/>
      <c r="B5" s="3"/>
      <c r="C5" s="121" t="s">
        <v>35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</row>
    <row r="6" spans="1:39" s="10" customFormat="1" x14ac:dyDescent="0.25">
      <c r="A6" s="3"/>
      <c r="B6" s="3"/>
      <c r="C6" s="3"/>
      <c r="D6" s="3"/>
      <c r="E6" s="3"/>
      <c r="F6" s="3"/>
      <c r="G6" s="3"/>
      <c r="H6" s="3"/>
      <c r="I6" s="6" t="s">
        <v>3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7"/>
      <c r="AE6" s="83"/>
      <c r="AF6" s="83"/>
      <c r="AG6" s="83"/>
      <c r="AH6" s="83"/>
      <c r="AI6" s="8"/>
      <c r="AJ6" s="9"/>
      <c r="AK6" s="9"/>
    </row>
    <row r="7" spans="1:39" s="10" customFormat="1" ht="15.75" customHeight="1" x14ac:dyDescent="0.25">
      <c r="A7" s="3"/>
      <c r="B7" s="3"/>
      <c r="C7" s="3"/>
      <c r="D7" s="3"/>
      <c r="E7" s="3"/>
      <c r="F7" s="3"/>
      <c r="G7" s="3"/>
      <c r="H7" s="3"/>
      <c r="I7" s="120" t="s">
        <v>15</v>
      </c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</row>
    <row r="8" spans="1:39" s="10" customFormat="1" ht="15.75" customHeight="1" x14ac:dyDescent="0.25">
      <c r="A8" s="3"/>
      <c r="B8" s="3"/>
      <c r="C8" s="3"/>
      <c r="D8" s="3"/>
      <c r="E8" s="3"/>
      <c r="F8" s="3"/>
      <c r="G8" s="3"/>
      <c r="H8" s="3"/>
      <c r="I8" s="120" t="s">
        <v>16</v>
      </c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</row>
    <row r="9" spans="1:39" s="10" customFormat="1" x14ac:dyDescent="0.25">
      <c r="A9" s="3"/>
      <c r="B9" s="3"/>
      <c r="C9" s="3"/>
      <c r="D9" s="3"/>
      <c r="E9" s="3"/>
      <c r="F9" s="3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84"/>
      <c r="AF9" s="84"/>
      <c r="AG9" s="84"/>
      <c r="AH9" s="84"/>
      <c r="AI9" s="1"/>
      <c r="AJ9" s="1"/>
      <c r="AK9" s="1"/>
    </row>
    <row r="10" spans="1:39" s="17" customFormat="1" ht="15" customHeight="1" x14ac:dyDescent="0.25">
      <c r="A10" s="138" t="s">
        <v>4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1"/>
      <c r="AB10" s="125" t="s">
        <v>8</v>
      </c>
      <c r="AC10" s="125" t="s">
        <v>0</v>
      </c>
      <c r="AD10" s="127" t="s">
        <v>9</v>
      </c>
      <c r="AE10" s="128"/>
      <c r="AF10" s="128"/>
      <c r="AG10" s="128"/>
      <c r="AH10" s="128"/>
      <c r="AI10" s="129"/>
      <c r="AJ10" s="125" t="s">
        <v>5</v>
      </c>
      <c r="AK10" s="125"/>
    </row>
    <row r="11" spans="1:39" s="17" customFormat="1" ht="15" customHeight="1" x14ac:dyDescent="0.25">
      <c r="A11" s="125" t="s">
        <v>11</v>
      </c>
      <c r="B11" s="125"/>
      <c r="C11" s="125"/>
      <c r="D11" s="126" t="s">
        <v>12</v>
      </c>
      <c r="E11" s="126"/>
      <c r="F11" s="126" t="s">
        <v>13</v>
      </c>
      <c r="G11" s="126"/>
      <c r="H11" s="127" t="s">
        <v>10</v>
      </c>
      <c r="I11" s="128"/>
      <c r="J11" s="128"/>
      <c r="K11" s="128"/>
      <c r="L11" s="128"/>
      <c r="M11" s="128"/>
      <c r="N11" s="128"/>
      <c r="O11" s="133"/>
      <c r="P11" s="133"/>
      <c r="Q11" s="134"/>
      <c r="R11" s="127" t="s">
        <v>7</v>
      </c>
      <c r="S11" s="133"/>
      <c r="T11" s="133"/>
      <c r="U11" s="133"/>
      <c r="V11" s="133"/>
      <c r="W11" s="133"/>
      <c r="X11" s="133"/>
      <c r="Y11" s="133"/>
      <c r="Z11" s="133"/>
      <c r="AA11" s="134"/>
      <c r="AB11" s="125"/>
      <c r="AC11" s="125"/>
      <c r="AD11" s="130"/>
      <c r="AE11" s="131"/>
      <c r="AF11" s="131"/>
      <c r="AG11" s="131"/>
      <c r="AH11" s="131"/>
      <c r="AI11" s="132"/>
      <c r="AJ11" s="125"/>
      <c r="AK11" s="125"/>
    </row>
    <row r="12" spans="1:39" s="17" customFormat="1" ht="38.25" customHeight="1" x14ac:dyDescent="0.25">
      <c r="A12" s="125"/>
      <c r="B12" s="125"/>
      <c r="C12" s="125"/>
      <c r="D12" s="126"/>
      <c r="E12" s="126"/>
      <c r="F12" s="126"/>
      <c r="G12" s="126"/>
      <c r="H12" s="130"/>
      <c r="I12" s="131"/>
      <c r="J12" s="131"/>
      <c r="K12" s="131"/>
      <c r="L12" s="131"/>
      <c r="M12" s="131"/>
      <c r="N12" s="131"/>
      <c r="O12" s="136"/>
      <c r="P12" s="136"/>
      <c r="Q12" s="137"/>
      <c r="R12" s="135"/>
      <c r="S12" s="136"/>
      <c r="T12" s="136"/>
      <c r="U12" s="136"/>
      <c r="V12" s="136"/>
      <c r="W12" s="136"/>
      <c r="X12" s="136"/>
      <c r="Y12" s="136"/>
      <c r="Z12" s="136"/>
      <c r="AA12" s="137"/>
      <c r="AB12" s="125"/>
      <c r="AC12" s="125"/>
      <c r="AD12" s="48">
        <v>2017</v>
      </c>
      <c r="AE12" s="88">
        <v>2018</v>
      </c>
      <c r="AF12" s="88">
        <v>2019</v>
      </c>
      <c r="AG12" s="88">
        <v>2020</v>
      </c>
      <c r="AH12" s="88">
        <v>2021</v>
      </c>
      <c r="AI12" s="48">
        <v>2022</v>
      </c>
      <c r="AJ12" s="48" t="s">
        <v>1</v>
      </c>
      <c r="AK12" s="48" t="s">
        <v>2</v>
      </c>
    </row>
    <row r="13" spans="1:39" s="17" customFormat="1" ht="15.75" customHeight="1" x14ac:dyDescent="0.25">
      <c r="A13" s="107">
        <v>1</v>
      </c>
      <c r="B13" s="107">
        <v>2</v>
      </c>
      <c r="C13" s="107">
        <v>3</v>
      </c>
      <c r="D13" s="107">
        <v>4</v>
      </c>
      <c r="E13" s="107">
        <v>5</v>
      </c>
      <c r="F13" s="107">
        <v>6</v>
      </c>
      <c r="G13" s="107">
        <v>7</v>
      </c>
      <c r="H13" s="107">
        <v>8</v>
      </c>
      <c r="I13" s="107">
        <v>9</v>
      </c>
      <c r="J13" s="107">
        <v>10</v>
      </c>
      <c r="K13" s="107">
        <v>11</v>
      </c>
      <c r="L13" s="107">
        <v>12</v>
      </c>
      <c r="M13" s="107">
        <v>13</v>
      </c>
      <c r="N13" s="107">
        <v>14</v>
      </c>
      <c r="O13" s="107">
        <v>15</v>
      </c>
      <c r="P13" s="107">
        <v>16</v>
      </c>
      <c r="Q13" s="107">
        <v>17</v>
      </c>
      <c r="R13" s="107">
        <f>SUM(Q13+1)</f>
        <v>18</v>
      </c>
      <c r="S13" s="107">
        <f t="shared" ref="S13:AK13" si="0">SUM(R13+1)</f>
        <v>19</v>
      </c>
      <c r="T13" s="107">
        <f t="shared" si="0"/>
        <v>20</v>
      </c>
      <c r="U13" s="107">
        <f t="shared" si="0"/>
        <v>21</v>
      </c>
      <c r="V13" s="107">
        <f t="shared" si="0"/>
        <v>22</v>
      </c>
      <c r="W13" s="107">
        <f t="shared" si="0"/>
        <v>23</v>
      </c>
      <c r="X13" s="107">
        <f t="shared" si="0"/>
        <v>24</v>
      </c>
      <c r="Y13" s="107">
        <f t="shared" si="0"/>
        <v>25</v>
      </c>
      <c r="Z13" s="107">
        <f t="shared" si="0"/>
        <v>26</v>
      </c>
      <c r="AA13" s="107">
        <f t="shared" si="0"/>
        <v>27</v>
      </c>
      <c r="AB13" s="107">
        <f t="shared" si="0"/>
        <v>28</v>
      </c>
      <c r="AC13" s="107">
        <f t="shared" si="0"/>
        <v>29</v>
      </c>
      <c r="AD13" s="107">
        <f t="shared" si="0"/>
        <v>30</v>
      </c>
      <c r="AE13" s="107">
        <f t="shared" si="0"/>
        <v>31</v>
      </c>
      <c r="AF13" s="107">
        <f t="shared" si="0"/>
        <v>32</v>
      </c>
      <c r="AG13" s="107">
        <f t="shared" si="0"/>
        <v>33</v>
      </c>
      <c r="AH13" s="107">
        <f t="shared" si="0"/>
        <v>34</v>
      </c>
      <c r="AI13" s="107">
        <f t="shared" si="0"/>
        <v>35</v>
      </c>
      <c r="AJ13" s="107">
        <f t="shared" si="0"/>
        <v>36</v>
      </c>
      <c r="AK13" s="107">
        <f t="shared" si="0"/>
        <v>37</v>
      </c>
    </row>
    <row r="14" spans="1:39" s="17" customFormat="1" ht="28.5" customHeight="1" x14ac:dyDescent="0.25">
      <c r="A14" s="74">
        <v>7</v>
      </c>
      <c r="B14" s="74">
        <v>0</v>
      </c>
      <c r="C14" s="74">
        <v>1</v>
      </c>
      <c r="D14" s="74">
        <v>0</v>
      </c>
      <c r="E14" s="74">
        <v>0</v>
      </c>
      <c r="F14" s="74">
        <v>0</v>
      </c>
      <c r="G14" s="74">
        <v>0</v>
      </c>
      <c r="H14" s="74">
        <v>1</v>
      </c>
      <c r="I14" s="74">
        <v>1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48">
        <v>0</v>
      </c>
      <c r="Q14" s="48">
        <v>0</v>
      </c>
      <c r="R14" s="106">
        <v>1</v>
      </c>
      <c r="S14" s="106">
        <v>1</v>
      </c>
      <c r="T14" s="106">
        <v>0</v>
      </c>
      <c r="U14" s="106">
        <v>0</v>
      </c>
      <c r="V14" s="106">
        <v>0</v>
      </c>
      <c r="W14" s="106">
        <v>0</v>
      </c>
      <c r="X14" s="106">
        <v>0</v>
      </c>
      <c r="Y14" s="106">
        <v>0</v>
      </c>
      <c r="Z14" s="106">
        <v>0</v>
      </c>
      <c r="AA14" s="106">
        <v>0</v>
      </c>
      <c r="AB14" s="75" t="s">
        <v>6</v>
      </c>
      <c r="AC14" s="26" t="s">
        <v>21</v>
      </c>
      <c r="AD14" s="49">
        <f t="shared" ref="AD14:AJ14" si="1">SUM(AD20+AD68+AD109+AD122)</f>
        <v>4161.3271399999994</v>
      </c>
      <c r="AE14" s="49">
        <f t="shared" si="1"/>
        <v>3203.7749999999996</v>
      </c>
      <c r="AF14" s="49">
        <f t="shared" si="1"/>
        <v>3420.319</v>
      </c>
      <c r="AG14" s="49">
        <f t="shared" si="1"/>
        <v>2792.8919999999998</v>
      </c>
      <c r="AH14" s="49">
        <f t="shared" si="1"/>
        <v>2755.5389999999998</v>
      </c>
      <c r="AI14" s="49">
        <f t="shared" si="1"/>
        <v>2766.55</v>
      </c>
      <c r="AJ14" s="49">
        <f t="shared" si="1"/>
        <v>19100.402139999998</v>
      </c>
      <c r="AK14" s="48"/>
      <c r="AL14" s="21"/>
      <c r="AM14" s="21"/>
    </row>
    <row r="15" spans="1:39" s="21" customFormat="1" ht="26.25" customHeight="1" x14ac:dyDescent="0.25">
      <c r="A15" s="58"/>
      <c r="B15" s="58"/>
      <c r="C15" s="58"/>
      <c r="D15" s="58"/>
      <c r="E15" s="58"/>
      <c r="F15" s="58"/>
      <c r="G15" s="58"/>
      <c r="H15" s="59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63" t="s">
        <v>101</v>
      </c>
      <c r="AC15" s="61"/>
      <c r="AD15" s="62"/>
      <c r="AE15" s="62"/>
      <c r="AF15" s="62"/>
      <c r="AG15" s="62"/>
      <c r="AH15" s="62"/>
      <c r="AI15" s="62"/>
      <c r="AJ15" s="62"/>
      <c r="AK15" s="63"/>
    </row>
    <row r="16" spans="1:39" s="17" customFormat="1" ht="26.25" customHeight="1" x14ac:dyDescent="0.25">
      <c r="A16" s="18"/>
      <c r="B16" s="18"/>
      <c r="C16" s="18"/>
      <c r="D16" s="18"/>
      <c r="E16" s="18"/>
      <c r="F16" s="18"/>
      <c r="G16" s="18"/>
      <c r="H16" s="24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28" t="s">
        <v>37</v>
      </c>
      <c r="AC16" s="76" t="s">
        <v>18</v>
      </c>
      <c r="AD16" s="77"/>
      <c r="AE16" s="31"/>
      <c r="AF16" s="31"/>
      <c r="AG16" s="31"/>
      <c r="AH16" s="31"/>
      <c r="AI16" s="77"/>
      <c r="AJ16" s="31"/>
      <c r="AK16" s="28"/>
      <c r="AL16" s="21"/>
      <c r="AM16" s="21"/>
    </row>
    <row r="17" spans="1:39" s="21" customFormat="1" ht="26.25" customHeight="1" x14ac:dyDescent="0.25">
      <c r="A17" s="32"/>
      <c r="B17" s="32"/>
      <c r="C17" s="32"/>
      <c r="D17" s="32"/>
      <c r="E17" s="32"/>
      <c r="F17" s="32"/>
      <c r="G17" s="32"/>
      <c r="H17" s="54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53" t="s">
        <v>39</v>
      </c>
      <c r="AC17" s="44" t="s">
        <v>18</v>
      </c>
      <c r="AD17" s="78"/>
      <c r="AE17" s="41"/>
      <c r="AF17" s="41"/>
      <c r="AG17" s="41"/>
      <c r="AH17" s="41"/>
      <c r="AI17" s="78"/>
      <c r="AJ17" s="31"/>
      <c r="AK17" s="53"/>
    </row>
    <row r="18" spans="1:39" s="21" customFormat="1" ht="38.25" x14ac:dyDescent="0.25">
      <c r="A18" s="32"/>
      <c r="B18" s="32"/>
      <c r="C18" s="32"/>
      <c r="D18" s="32"/>
      <c r="E18" s="32"/>
      <c r="F18" s="32"/>
      <c r="G18" s="32"/>
      <c r="H18" s="54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53" t="s">
        <v>38</v>
      </c>
      <c r="AC18" s="44" t="s">
        <v>18</v>
      </c>
      <c r="AD18" s="77"/>
      <c r="AE18" s="31"/>
      <c r="AF18" s="31"/>
      <c r="AG18" s="31"/>
      <c r="AH18" s="31"/>
      <c r="AI18" s="77"/>
      <c r="AJ18" s="31"/>
      <c r="AK18" s="53"/>
    </row>
    <row r="19" spans="1:39" s="17" customFormat="1" ht="25.5" x14ac:dyDescent="0.25">
      <c r="A19" s="18"/>
      <c r="B19" s="18"/>
      <c r="C19" s="18"/>
      <c r="D19" s="18"/>
      <c r="E19" s="18"/>
      <c r="F19" s="18"/>
      <c r="G19" s="18"/>
      <c r="H19" s="24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28" t="s">
        <v>36</v>
      </c>
      <c r="AC19" s="26" t="s">
        <v>18</v>
      </c>
      <c r="AD19" s="77"/>
      <c r="AE19" s="31"/>
      <c r="AF19" s="31"/>
      <c r="AG19" s="31"/>
      <c r="AH19" s="31"/>
      <c r="AI19" s="77"/>
      <c r="AJ19" s="31"/>
      <c r="AK19" s="28"/>
      <c r="AL19" s="21"/>
      <c r="AM19" s="21"/>
    </row>
    <row r="20" spans="1:39" s="21" customFormat="1" ht="25.5" customHeight="1" x14ac:dyDescent="0.25">
      <c r="A20" s="58">
        <v>7</v>
      </c>
      <c r="B20" s="58">
        <v>0</v>
      </c>
      <c r="C20" s="58">
        <v>1</v>
      </c>
      <c r="D20" s="58">
        <v>0</v>
      </c>
      <c r="E20" s="58">
        <v>0</v>
      </c>
      <c r="F20" s="58">
        <v>0</v>
      </c>
      <c r="G20" s="58">
        <v>0</v>
      </c>
      <c r="H20" s="58">
        <v>1</v>
      </c>
      <c r="I20" s="58">
        <v>1</v>
      </c>
      <c r="J20" s="58">
        <v>1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1</v>
      </c>
      <c r="S20" s="58">
        <v>1</v>
      </c>
      <c r="T20" s="58">
        <v>1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60" t="s">
        <v>25</v>
      </c>
      <c r="AC20" s="61" t="s">
        <v>21</v>
      </c>
      <c r="AD20" s="62">
        <f>SUM(AD21+AD31+AD41+AD51+AD57)</f>
        <v>313.95</v>
      </c>
      <c r="AE20" s="62">
        <f t="shared" ref="AE20:AJ20" si="2">SUM(AE21+AE31+AE41+AE51+AE57)</f>
        <v>160.85000000000002</v>
      </c>
      <c r="AF20" s="62">
        <f t="shared" si="2"/>
        <v>120.25000000000001</v>
      </c>
      <c r="AG20" s="62">
        <f t="shared" si="2"/>
        <v>100.05000000000001</v>
      </c>
      <c r="AH20" s="62">
        <f t="shared" si="2"/>
        <v>100.75</v>
      </c>
      <c r="AI20" s="62">
        <f t="shared" si="2"/>
        <v>91.75</v>
      </c>
      <c r="AJ20" s="62">
        <f t="shared" si="2"/>
        <v>887.59999999999991</v>
      </c>
      <c r="AK20" s="63"/>
    </row>
    <row r="21" spans="1:39" s="20" customFormat="1" ht="27" x14ac:dyDescent="0.25">
      <c r="A21" s="55">
        <v>7</v>
      </c>
      <c r="B21" s="55">
        <v>0</v>
      </c>
      <c r="C21" s="55">
        <v>1</v>
      </c>
      <c r="D21" s="55">
        <v>0</v>
      </c>
      <c r="E21" s="55">
        <v>0</v>
      </c>
      <c r="F21" s="55">
        <v>0</v>
      </c>
      <c r="G21" s="55">
        <v>0</v>
      </c>
      <c r="H21" s="55">
        <v>1</v>
      </c>
      <c r="I21" s="55">
        <v>1</v>
      </c>
      <c r="J21" s="55">
        <v>1</v>
      </c>
      <c r="K21" s="55">
        <v>0</v>
      </c>
      <c r="L21" s="55">
        <v>1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1</v>
      </c>
      <c r="S21" s="55">
        <v>1</v>
      </c>
      <c r="T21" s="55">
        <v>1</v>
      </c>
      <c r="U21" s="55">
        <v>0</v>
      </c>
      <c r="V21" s="55">
        <v>1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79" t="s">
        <v>32</v>
      </c>
      <c r="AC21" s="94" t="s">
        <v>21</v>
      </c>
      <c r="AD21" s="80">
        <f t="shared" ref="AD21:AI21" si="3">SUM(AD25+AD29)</f>
        <v>0</v>
      </c>
      <c r="AE21" s="80">
        <f t="shared" si="3"/>
        <v>10</v>
      </c>
      <c r="AF21" s="80">
        <f t="shared" si="3"/>
        <v>10.199999999999999</v>
      </c>
      <c r="AG21" s="80">
        <f t="shared" si="3"/>
        <v>0</v>
      </c>
      <c r="AH21" s="80">
        <f t="shared" si="3"/>
        <v>0</v>
      </c>
      <c r="AI21" s="80">
        <f t="shared" si="3"/>
        <v>0</v>
      </c>
      <c r="AJ21" s="80">
        <f>SUM(AJ25+AJ29)</f>
        <v>20.2</v>
      </c>
      <c r="AK21" s="56"/>
    </row>
    <row r="22" spans="1:39" s="4" customFormat="1" ht="54" customHeight="1" x14ac:dyDescent="0.25">
      <c r="A22" s="18"/>
      <c r="B22" s="18"/>
      <c r="C22" s="18"/>
      <c r="D22" s="18"/>
      <c r="E22" s="18"/>
      <c r="F22" s="18"/>
      <c r="G22" s="18"/>
      <c r="H22" s="24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53" t="s">
        <v>102</v>
      </c>
      <c r="AC22" s="26" t="s">
        <v>18</v>
      </c>
      <c r="AD22" s="27"/>
      <c r="AE22" s="30"/>
      <c r="AF22" s="30"/>
      <c r="AG22" s="30"/>
      <c r="AH22" s="30"/>
      <c r="AI22" s="27"/>
      <c r="AJ22" s="27">
        <f>SUM(AD22:AI22)</f>
        <v>0</v>
      </c>
      <c r="AK22" s="28"/>
      <c r="AL22" s="20"/>
      <c r="AM22" s="20"/>
    </row>
    <row r="23" spans="1:39" s="4" customFormat="1" ht="53.25" customHeight="1" x14ac:dyDescent="0.25">
      <c r="A23" s="32">
        <v>7</v>
      </c>
      <c r="B23" s="32">
        <v>0</v>
      </c>
      <c r="C23" s="32">
        <v>1</v>
      </c>
      <c r="D23" s="32">
        <v>0</v>
      </c>
      <c r="E23" s="32">
        <v>1</v>
      </c>
      <c r="F23" s="32">
        <v>0</v>
      </c>
      <c r="G23" s="32">
        <v>4</v>
      </c>
      <c r="H23" s="32">
        <v>1</v>
      </c>
      <c r="I23" s="32">
        <v>1</v>
      </c>
      <c r="J23" s="32">
        <v>1</v>
      </c>
      <c r="K23" s="32">
        <v>0</v>
      </c>
      <c r="L23" s="32">
        <v>1</v>
      </c>
      <c r="M23" s="32">
        <v>4</v>
      </c>
      <c r="N23" s="32">
        <v>0</v>
      </c>
      <c r="O23" s="32">
        <v>0</v>
      </c>
      <c r="P23" s="32">
        <v>1</v>
      </c>
      <c r="Q23" s="32">
        <v>0</v>
      </c>
      <c r="R23" s="32">
        <v>1</v>
      </c>
      <c r="S23" s="32">
        <v>1</v>
      </c>
      <c r="T23" s="32">
        <v>1</v>
      </c>
      <c r="U23" s="32">
        <v>0</v>
      </c>
      <c r="V23" s="32">
        <v>1</v>
      </c>
      <c r="W23" s="32">
        <v>0</v>
      </c>
      <c r="X23" s="32">
        <v>1</v>
      </c>
      <c r="Y23" s="32" t="s">
        <v>54</v>
      </c>
      <c r="Z23" s="32">
        <v>0</v>
      </c>
      <c r="AA23" s="32">
        <v>0</v>
      </c>
      <c r="AB23" s="81" t="s">
        <v>103</v>
      </c>
      <c r="AC23" s="44" t="s">
        <v>20</v>
      </c>
      <c r="AD23" s="82" t="s">
        <v>113</v>
      </c>
      <c r="AE23" s="31" t="s">
        <v>113</v>
      </c>
      <c r="AF23" s="31" t="s">
        <v>113</v>
      </c>
      <c r="AG23" s="31" t="s">
        <v>113</v>
      </c>
      <c r="AH23" s="31" t="s">
        <v>113</v>
      </c>
      <c r="AI23" s="82" t="s">
        <v>113</v>
      </c>
      <c r="AJ23" s="82"/>
      <c r="AK23" s="53"/>
      <c r="AL23" s="20"/>
      <c r="AM23" s="20"/>
    </row>
    <row r="24" spans="1:39" s="4" customFormat="1" ht="30.75" customHeight="1" x14ac:dyDescent="0.25">
      <c r="A24" s="18"/>
      <c r="B24" s="18"/>
      <c r="C24" s="18"/>
      <c r="D24" s="18"/>
      <c r="E24" s="18"/>
      <c r="F24" s="18"/>
      <c r="G24" s="18"/>
      <c r="H24" s="24"/>
      <c r="I24" s="18"/>
      <c r="J24" s="18"/>
      <c r="K24" s="18"/>
      <c r="L24" s="18"/>
      <c r="M24" s="18"/>
      <c r="N24" s="18"/>
      <c r="O24" s="18"/>
      <c r="P24" s="18"/>
      <c r="Q24" s="18"/>
      <c r="R24" s="32">
        <v>1</v>
      </c>
      <c r="S24" s="32">
        <v>1</v>
      </c>
      <c r="T24" s="32">
        <v>1</v>
      </c>
      <c r="U24" s="32">
        <v>0</v>
      </c>
      <c r="V24" s="32">
        <v>1</v>
      </c>
      <c r="W24" s="32">
        <v>0</v>
      </c>
      <c r="X24" s="32">
        <v>1</v>
      </c>
      <c r="Y24" s="32" t="s">
        <v>54</v>
      </c>
      <c r="Z24" s="32">
        <v>0</v>
      </c>
      <c r="AA24" s="32">
        <v>1</v>
      </c>
      <c r="AB24" s="25" t="s">
        <v>117</v>
      </c>
      <c r="AC24" s="26" t="s">
        <v>18</v>
      </c>
      <c r="AD24" s="27">
        <v>100</v>
      </c>
      <c r="AE24" s="30">
        <v>100</v>
      </c>
      <c r="AF24" s="30">
        <v>100</v>
      </c>
      <c r="AG24" s="30">
        <v>100</v>
      </c>
      <c r="AH24" s="30">
        <v>100</v>
      </c>
      <c r="AI24" s="27">
        <v>100</v>
      </c>
      <c r="AJ24" s="27"/>
      <c r="AK24" s="28"/>
      <c r="AL24" s="20"/>
      <c r="AM24" s="20"/>
    </row>
    <row r="25" spans="1:39" s="4" customFormat="1" ht="25.5" x14ac:dyDescent="0.25">
      <c r="A25" s="18">
        <v>7</v>
      </c>
      <c r="B25" s="18">
        <v>0</v>
      </c>
      <c r="C25" s="18">
        <v>1</v>
      </c>
      <c r="D25" s="18">
        <v>0</v>
      </c>
      <c r="E25" s="18">
        <v>1</v>
      </c>
      <c r="F25" s="18">
        <v>0</v>
      </c>
      <c r="G25" s="18">
        <v>4</v>
      </c>
      <c r="H25" s="18">
        <v>1</v>
      </c>
      <c r="I25" s="18">
        <v>1</v>
      </c>
      <c r="J25" s="18">
        <v>1</v>
      </c>
      <c r="K25" s="18">
        <v>0</v>
      </c>
      <c r="L25" s="18">
        <v>1</v>
      </c>
      <c r="M25" s="18">
        <v>4</v>
      </c>
      <c r="N25" s="18">
        <v>0</v>
      </c>
      <c r="O25" s="18">
        <v>0</v>
      </c>
      <c r="P25" s="18">
        <v>2</v>
      </c>
      <c r="Q25" s="18">
        <v>0</v>
      </c>
      <c r="R25" s="18">
        <v>1</v>
      </c>
      <c r="S25" s="18">
        <v>1</v>
      </c>
      <c r="T25" s="18">
        <v>1</v>
      </c>
      <c r="U25" s="18">
        <v>0</v>
      </c>
      <c r="V25" s="18">
        <v>1</v>
      </c>
      <c r="W25" s="18">
        <v>0</v>
      </c>
      <c r="X25" s="18">
        <v>2</v>
      </c>
      <c r="Y25" s="18" t="s">
        <v>54</v>
      </c>
      <c r="Z25" s="18">
        <v>0</v>
      </c>
      <c r="AA25" s="18">
        <v>0</v>
      </c>
      <c r="AB25" s="29" t="s">
        <v>56</v>
      </c>
      <c r="AC25" s="26" t="s">
        <v>21</v>
      </c>
      <c r="AD25" s="30">
        <v>0</v>
      </c>
      <c r="AE25" s="31">
        <v>10</v>
      </c>
      <c r="AF25" s="30">
        <v>10.199999999999999</v>
      </c>
      <c r="AG25" s="30">
        <v>0</v>
      </c>
      <c r="AH25" s="30">
        <v>0</v>
      </c>
      <c r="AI25" s="30">
        <v>0</v>
      </c>
      <c r="AJ25" s="98">
        <f>SUM(AD25:AI25)</f>
        <v>20.2</v>
      </c>
      <c r="AK25" s="28"/>
      <c r="AL25" s="20"/>
      <c r="AM25" s="20"/>
    </row>
    <row r="26" spans="1:39" s="4" customFormat="1" ht="30" customHeight="1" x14ac:dyDescent="0.25">
      <c r="A26" s="18"/>
      <c r="B26" s="18"/>
      <c r="C26" s="18"/>
      <c r="D26" s="18"/>
      <c r="E26" s="18"/>
      <c r="F26" s="18"/>
      <c r="G26" s="18"/>
      <c r="H26" s="24"/>
      <c r="I26" s="18"/>
      <c r="J26" s="18"/>
      <c r="K26" s="18"/>
      <c r="L26" s="18"/>
      <c r="M26" s="18"/>
      <c r="N26" s="18"/>
      <c r="O26" s="18"/>
      <c r="P26" s="18"/>
      <c r="Q26" s="18"/>
      <c r="R26" s="18">
        <v>1</v>
      </c>
      <c r="S26" s="18">
        <v>1</v>
      </c>
      <c r="T26" s="18">
        <v>1</v>
      </c>
      <c r="U26" s="18">
        <v>0</v>
      </c>
      <c r="V26" s="18">
        <v>1</v>
      </c>
      <c r="W26" s="18">
        <v>0</v>
      </c>
      <c r="X26" s="18">
        <v>2</v>
      </c>
      <c r="Y26" s="18" t="s">
        <v>54</v>
      </c>
      <c r="Z26" s="18">
        <v>0</v>
      </c>
      <c r="AA26" s="18">
        <v>1</v>
      </c>
      <c r="AB26" s="25" t="s">
        <v>118</v>
      </c>
      <c r="AC26" s="26" t="s">
        <v>19</v>
      </c>
      <c r="AD26" s="30"/>
      <c r="AE26" s="30"/>
      <c r="AF26" s="30"/>
      <c r="AG26" s="30"/>
      <c r="AH26" s="30"/>
      <c r="AI26" s="30"/>
      <c r="AJ26" s="30"/>
      <c r="AK26" s="28"/>
      <c r="AL26" s="20"/>
      <c r="AM26" s="20"/>
    </row>
    <row r="27" spans="1:39" s="4" customFormat="1" ht="25.5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25" t="s">
        <v>57</v>
      </c>
      <c r="AC27" s="26" t="s">
        <v>20</v>
      </c>
      <c r="AD27" s="30" t="s">
        <v>113</v>
      </c>
      <c r="AE27" s="30" t="s">
        <v>113</v>
      </c>
      <c r="AF27" s="30" t="s">
        <v>113</v>
      </c>
      <c r="AG27" s="30" t="s">
        <v>113</v>
      </c>
      <c r="AH27" s="30" t="s">
        <v>113</v>
      </c>
      <c r="AI27" s="30" t="s">
        <v>113</v>
      </c>
      <c r="AJ27" s="30"/>
      <c r="AK27" s="28"/>
      <c r="AL27" s="20"/>
      <c r="AM27" s="20"/>
    </row>
    <row r="28" spans="1:39" s="4" customFormat="1" ht="25.5" x14ac:dyDescent="0.25">
      <c r="A28" s="18"/>
      <c r="B28" s="18"/>
      <c r="C28" s="18"/>
      <c r="D28" s="18"/>
      <c r="E28" s="18"/>
      <c r="F28" s="18"/>
      <c r="G28" s="18"/>
      <c r="H28" s="24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25" t="s">
        <v>58</v>
      </c>
      <c r="AC28" s="26" t="s">
        <v>23</v>
      </c>
      <c r="AD28" s="30">
        <v>5</v>
      </c>
      <c r="AE28" s="30">
        <v>5</v>
      </c>
      <c r="AF28" s="30">
        <v>5</v>
      </c>
      <c r="AG28" s="30">
        <v>5</v>
      </c>
      <c r="AH28" s="30">
        <v>5</v>
      </c>
      <c r="AI28" s="31">
        <v>5</v>
      </c>
      <c r="AJ28" s="30"/>
      <c r="AK28" s="28"/>
      <c r="AL28" s="20"/>
      <c r="AM28" s="20"/>
    </row>
    <row r="29" spans="1:39" s="20" customFormat="1" ht="25.5" x14ac:dyDescent="0.25">
      <c r="A29" s="32">
        <v>7</v>
      </c>
      <c r="B29" s="32">
        <v>0</v>
      </c>
      <c r="C29" s="32">
        <v>1</v>
      </c>
      <c r="D29" s="32">
        <v>0</v>
      </c>
      <c r="E29" s="32">
        <v>1</v>
      </c>
      <c r="F29" s="32">
        <v>0</v>
      </c>
      <c r="G29" s="32">
        <v>4</v>
      </c>
      <c r="H29" s="32">
        <v>1</v>
      </c>
      <c r="I29" s="32">
        <v>1</v>
      </c>
      <c r="J29" s="32">
        <v>1</v>
      </c>
      <c r="K29" s="32">
        <v>0</v>
      </c>
      <c r="L29" s="32">
        <v>1</v>
      </c>
      <c r="M29" s="32">
        <v>4</v>
      </c>
      <c r="N29" s="32">
        <v>0</v>
      </c>
      <c r="O29" s="32">
        <v>0</v>
      </c>
      <c r="P29" s="32">
        <v>4</v>
      </c>
      <c r="Q29" s="32">
        <v>0</v>
      </c>
      <c r="R29" s="32">
        <v>1</v>
      </c>
      <c r="S29" s="32">
        <v>1</v>
      </c>
      <c r="T29" s="32">
        <v>1</v>
      </c>
      <c r="U29" s="32">
        <v>0</v>
      </c>
      <c r="V29" s="32">
        <v>1</v>
      </c>
      <c r="W29" s="32">
        <v>0</v>
      </c>
      <c r="X29" s="32">
        <v>4</v>
      </c>
      <c r="Y29" s="32" t="s">
        <v>54</v>
      </c>
      <c r="Z29" s="32">
        <v>0</v>
      </c>
      <c r="AA29" s="32">
        <v>0</v>
      </c>
      <c r="AB29" s="25" t="s">
        <v>59</v>
      </c>
      <c r="AC29" s="26" t="s">
        <v>21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98">
        <f>SUM(AD29:AI29)</f>
        <v>0</v>
      </c>
      <c r="AK29" s="53"/>
    </row>
    <row r="30" spans="1:39" s="4" customFormat="1" x14ac:dyDescent="0.25">
      <c r="A30" s="18"/>
      <c r="B30" s="18"/>
      <c r="C30" s="18"/>
      <c r="D30" s="18"/>
      <c r="E30" s="18"/>
      <c r="F30" s="18"/>
      <c r="G30" s="18"/>
      <c r="H30" s="24"/>
      <c r="I30" s="18"/>
      <c r="J30" s="18"/>
      <c r="K30" s="18"/>
      <c r="L30" s="18"/>
      <c r="M30" s="18"/>
      <c r="N30" s="18"/>
      <c r="O30" s="18"/>
      <c r="P30" s="18"/>
      <c r="Q30" s="18"/>
      <c r="R30" s="32">
        <v>1</v>
      </c>
      <c r="S30" s="32">
        <v>1</v>
      </c>
      <c r="T30" s="32">
        <v>1</v>
      </c>
      <c r="U30" s="32">
        <v>0</v>
      </c>
      <c r="V30" s="32">
        <v>1</v>
      </c>
      <c r="W30" s="32">
        <v>0</v>
      </c>
      <c r="X30" s="32">
        <v>4</v>
      </c>
      <c r="Y30" s="32" t="s">
        <v>54</v>
      </c>
      <c r="Z30" s="32">
        <v>0</v>
      </c>
      <c r="AA30" s="32">
        <v>1</v>
      </c>
      <c r="AB30" s="25" t="s">
        <v>119</v>
      </c>
      <c r="AC30" s="26" t="s">
        <v>23</v>
      </c>
      <c r="AD30" s="30"/>
      <c r="AE30" s="30"/>
      <c r="AF30" s="30"/>
      <c r="AG30" s="30"/>
      <c r="AH30" s="30"/>
      <c r="AI30" s="31"/>
      <c r="AJ30" s="30"/>
      <c r="AK30" s="28"/>
      <c r="AL30" s="20"/>
      <c r="AM30" s="20"/>
    </row>
    <row r="31" spans="1:39" s="20" customFormat="1" ht="25.5" customHeight="1" x14ac:dyDescent="0.25">
      <c r="A31" s="33">
        <v>7</v>
      </c>
      <c r="B31" s="33">
        <v>0</v>
      </c>
      <c r="C31" s="33">
        <v>1</v>
      </c>
      <c r="D31" s="33">
        <v>0</v>
      </c>
      <c r="E31" s="33">
        <v>0</v>
      </c>
      <c r="F31" s="33">
        <v>0</v>
      </c>
      <c r="G31" s="33">
        <v>0</v>
      </c>
      <c r="H31" s="33">
        <v>1</v>
      </c>
      <c r="I31" s="33">
        <v>1</v>
      </c>
      <c r="J31" s="33">
        <v>1</v>
      </c>
      <c r="K31" s="33">
        <v>0</v>
      </c>
      <c r="L31" s="33">
        <v>2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1</v>
      </c>
      <c r="S31" s="33">
        <v>1</v>
      </c>
      <c r="T31" s="33">
        <v>1</v>
      </c>
      <c r="U31" s="33">
        <v>0</v>
      </c>
      <c r="V31" s="33">
        <v>2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4" t="s">
        <v>40</v>
      </c>
      <c r="AC31" s="26" t="s">
        <v>21</v>
      </c>
      <c r="AD31" s="36">
        <f>SUM(AD33+AD37+AD39)</f>
        <v>71.95</v>
      </c>
      <c r="AE31" s="36">
        <f t="shared" ref="AE31:AJ31" si="4">SUM(AE33+AE37+AE39)</f>
        <v>78.850000000000009</v>
      </c>
      <c r="AF31" s="36">
        <f t="shared" si="4"/>
        <v>78.050000000000011</v>
      </c>
      <c r="AG31" s="36">
        <f t="shared" si="4"/>
        <v>78.050000000000011</v>
      </c>
      <c r="AH31" s="36">
        <f t="shared" si="4"/>
        <v>78.75</v>
      </c>
      <c r="AI31" s="36">
        <f t="shared" si="4"/>
        <v>69.75</v>
      </c>
      <c r="AJ31" s="36">
        <f t="shared" si="4"/>
        <v>455.4</v>
      </c>
      <c r="AK31" s="37"/>
    </row>
    <row r="32" spans="1:39" s="4" customFormat="1" ht="28.5" customHeight="1" x14ac:dyDescent="0.25">
      <c r="A32" s="18"/>
      <c r="B32" s="18"/>
      <c r="C32" s="18"/>
      <c r="D32" s="18"/>
      <c r="E32" s="18"/>
      <c r="F32" s="18"/>
      <c r="G32" s="18"/>
      <c r="H32" s="24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38" t="s">
        <v>60</v>
      </c>
      <c r="AC32" s="26"/>
      <c r="AD32" s="39"/>
      <c r="AE32" s="39"/>
      <c r="AF32" s="39"/>
      <c r="AG32" s="39"/>
      <c r="AH32" s="39"/>
      <c r="AI32" s="39"/>
      <c r="AJ32" s="39"/>
      <c r="AK32" s="40"/>
      <c r="AL32" s="20"/>
      <c r="AM32" s="20"/>
    </row>
    <row r="33" spans="1:39" s="4" customFormat="1" ht="27.75" customHeight="1" x14ac:dyDescent="0.25">
      <c r="A33" s="18">
        <v>7</v>
      </c>
      <c r="B33" s="18">
        <v>0</v>
      </c>
      <c r="C33" s="18">
        <v>1</v>
      </c>
      <c r="D33" s="18">
        <v>0</v>
      </c>
      <c r="E33" s="18">
        <v>2</v>
      </c>
      <c r="F33" s="18">
        <v>0</v>
      </c>
      <c r="G33" s="18">
        <v>3</v>
      </c>
      <c r="H33" s="18">
        <v>1</v>
      </c>
      <c r="I33" s="18">
        <v>1</v>
      </c>
      <c r="J33" s="18">
        <v>1</v>
      </c>
      <c r="K33" s="18">
        <v>0</v>
      </c>
      <c r="L33" s="18">
        <v>2</v>
      </c>
      <c r="M33" s="18">
        <v>5</v>
      </c>
      <c r="N33" s="18">
        <v>1</v>
      </c>
      <c r="O33" s="18">
        <v>1</v>
      </c>
      <c r="P33" s="18">
        <v>8</v>
      </c>
      <c r="Q33" s="18">
        <v>0</v>
      </c>
      <c r="R33" s="18">
        <v>1</v>
      </c>
      <c r="S33" s="18">
        <v>1</v>
      </c>
      <c r="T33" s="18">
        <v>1</v>
      </c>
      <c r="U33" s="18">
        <v>0</v>
      </c>
      <c r="V33" s="18">
        <v>2</v>
      </c>
      <c r="W33" s="18">
        <v>0</v>
      </c>
      <c r="X33" s="18">
        <v>1</v>
      </c>
      <c r="Y33" s="18" t="s">
        <v>55</v>
      </c>
      <c r="Z33" s="18">
        <v>0</v>
      </c>
      <c r="AA33" s="18">
        <v>0</v>
      </c>
      <c r="AB33" s="25" t="s">
        <v>61</v>
      </c>
      <c r="AC33" s="26" t="s">
        <v>21</v>
      </c>
      <c r="AD33" s="39">
        <v>69.599999999999994</v>
      </c>
      <c r="AE33" s="41">
        <v>76.5</v>
      </c>
      <c r="AF33" s="39">
        <v>77.900000000000006</v>
      </c>
      <c r="AG33" s="39">
        <v>77.900000000000006</v>
      </c>
      <c r="AH33" s="39">
        <v>78.599999999999994</v>
      </c>
      <c r="AI33" s="39">
        <v>69.599999999999994</v>
      </c>
      <c r="AJ33" s="99">
        <f>SUM(AD33:AI33)</f>
        <v>450.1</v>
      </c>
      <c r="AK33" s="40"/>
      <c r="AL33" s="20"/>
      <c r="AM33" s="20"/>
    </row>
    <row r="34" spans="1:39" s="4" customFormat="1" ht="26.25" customHeight="1" x14ac:dyDescent="0.25">
      <c r="A34" s="18"/>
      <c r="B34" s="18"/>
      <c r="C34" s="18"/>
      <c r="D34" s="18"/>
      <c r="E34" s="18"/>
      <c r="F34" s="18"/>
      <c r="G34" s="18"/>
      <c r="H34" s="24"/>
      <c r="I34" s="18"/>
      <c r="J34" s="18"/>
      <c r="K34" s="18"/>
      <c r="L34" s="18"/>
      <c r="M34" s="18"/>
      <c r="N34" s="18"/>
      <c r="O34" s="18"/>
      <c r="P34" s="18"/>
      <c r="Q34" s="18"/>
      <c r="R34" s="18">
        <v>1</v>
      </c>
      <c r="S34" s="18">
        <v>1</v>
      </c>
      <c r="T34" s="18">
        <v>1</v>
      </c>
      <c r="U34" s="18">
        <v>0</v>
      </c>
      <c r="V34" s="18">
        <v>2</v>
      </c>
      <c r="W34" s="18">
        <v>0</v>
      </c>
      <c r="X34" s="18">
        <v>1</v>
      </c>
      <c r="Y34" s="18" t="s">
        <v>55</v>
      </c>
      <c r="Z34" s="18">
        <v>0</v>
      </c>
      <c r="AA34" s="18">
        <v>1</v>
      </c>
      <c r="AB34" s="25" t="s">
        <v>120</v>
      </c>
      <c r="AC34" s="26" t="s">
        <v>50</v>
      </c>
      <c r="AD34" s="39">
        <v>242</v>
      </c>
      <c r="AE34" s="39">
        <v>235</v>
      </c>
      <c r="AF34" s="41"/>
      <c r="AG34" s="41"/>
      <c r="AH34" s="41"/>
      <c r="AI34" s="41"/>
      <c r="AJ34" s="39"/>
      <c r="AK34" s="40"/>
      <c r="AL34" s="20"/>
      <c r="AM34" s="20"/>
    </row>
    <row r="35" spans="1:39" s="4" customFormat="1" ht="26.25" customHeight="1" x14ac:dyDescent="0.25">
      <c r="A35" s="18"/>
      <c r="B35" s="18"/>
      <c r="C35" s="18"/>
      <c r="D35" s="18"/>
      <c r="E35" s="18"/>
      <c r="F35" s="18"/>
      <c r="G35" s="18"/>
      <c r="H35" s="24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25" t="s">
        <v>62</v>
      </c>
      <c r="AC35" s="26" t="s">
        <v>20</v>
      </c>
      <c r="AD35" s="39" t="s">
        <v>113</v>
      </c>
      <c r="AE35" s="39" t="s">
        <v>113</v>
      </c>
      <c r="AF35" s="41" t="s">
        <v>113</v>
      </c>
      <c r="AG35" s="41" t="s">
        <v>113</v>
      </c>
      <c r="AH35" s="41" t="s">
        <v>113</v>
      </c>
      <c r="AI35" s="41" t="s">
        <v>113</v>
      </c>
      <c r="AJ35" s="39"/>
      <c r="AK35" s="40"/>
      <c r="AL35" s="20"/>
      <c r="AM35" s="20"/>
    </row>
    <row r="36" spans="1:39" s="4" customFormat="1" ht="29.25" customHeight="1" x14ac:dyDescent="0.25">
      <c r="A36" s="18"/>
      <c r="B36" s="18"/>
      <c r="C36" s="18"/>
      <c r="D36" s="18"/>
      <c r="E36" s="18"/>
      <c r="F36" s="18"/>
      <c r="G36" s="18"/>
      <c r="H36" s="24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25" t="s">
        <v>157</v>
      </c>
      <c r="AC36" s="26" t="s">
        <v>20</v>
      </c>
      <c r="AD36" s="39" t="s">
        <v>113</v>
      </c>
      <c r="AE36" s="39" t="s">
        <v>113</v>
      </c>
      <c r="AF36" s="41" t="s">
        <v>113</v>
      </c>
      <c r="AG36" s="41" t="s">
        <v>113</v>
      </c>
      <c r="AH36" s="41" t="s">
        <v>113</v>
      </c>
      <c r="AI36" s="41" t="s">
        <v>113</v>
      </c>
      <c r="AJ36" s="39"/>
      <c r="AK36" s="40"/>
      <c r="AL36" s="20"/>
      <c r="AM36" s="20"/>
    </row>
    <row r="37" spans="1:39" s="4" customFormat="1" ht="55.5" customHeight="1" x14ac:dyDescent="0.25">
      <c r="A37" s="32">
        <v>7</v>
      </c>
      <c r="B37" s="32">
        <v>0</v>
      </c>
      <c r="C37" s="32">
        <v>1</v>
      </c>
      <c r="D37" s="103">
        <v>0</v>
      </c>
      <c r="E37" s="103">
        <v>1</v>
      </c>
      <c r="F37" s="103">
        <v>1</v>
      </c>
      <c r="G37" s="103">
        <v>3</v>
      </c>
      <c r="H37" s="103">
        <v>1</v>
      </c>
      <c r="I37" s="32">
        <v>1</v>
      </c>
      <c r="J37" s="32">
        <v>1</v>
      </c>
      <c r="K37" s="32">
        <v>0</v>
      </c>
      <c r="L37" s="32">
        <v>2</v>
      </c>
      <c r="M37" s="32">
        <v>1</v>
      </c>
      <c r="N37" s="32">
        <v>0</v>
      </c>
      <c r="O37" s="32">
        <v>5</v>
      </c>
      <c r="P37" s="32">
        <v>4</v>
      </c>
      <c r="Q37" s="32">
        <v>0</v>
      </c>
      <c r="R37" s="32">
        <v>1</v>
      </c>
      <c r="S37" s="32">
        <v>1</v>
      </c>
      <c r="T37" s="32">
        <v>1</v>
      </c>
      <c r="U37" s="18">
        <v>0</v>
      </c>
      <c r="V37" s="18">
        <v>2</v>
      </c>
      <c r="W37" s="18">
        <v>0</v>
      </c>
      <c r="X37" s="18">
        <v>3</v>
      </c>
      <c r="Y37" s="18" t="s">
        <v>55</v>
      </c>
      <c r="Z37" s="18">
        <v>0</v>
      </c>
      <c r="AA37" s="18">
        <v>0</v>
      </c>
      <c r="AB37" s="43" t="s">
        <v>63</v>
      </c>
      <c r="AC37" s="26" t="s">
        <v>21</v>
      </c>
      <c r="AD37" s="39">
        <v>0.15</v>
      </c>
      <c r="AE37" s="39">
        <v>0.15</v>
      </c>
      <c r="AF37" s="41">
        <v>0.15</v>
      </c>
      <c r="AG37" s="41">
        <v>0.15</v>
      </c>
      <c r="AH37" s="41">
        <v>0.15</v>
      </c>
      <c r="AI37" s="41">
        <v>0.15</v>
      </c>
      <c r="AJ37" s="99">
        <f>SUM(AD37:AI37)</f>
        <v>0.9</v>
      </c>
      <c r="AK37" s="45"/>
      <c r="AL37" s="20"/>
      <c r="AM37" s="20"/>
    </row>
    <row r="38" spans="1:39" s="4" customFormat="1" ht="28.5" customHeight="1" x14ac:dyDescent="0.25">
      <c r="A38" s="18"/>
      <c r="B38" s="18"/>
      <c r="C38" s="18"/>
      <c r="D38" s="42"/>
      <c r="E38" s="42"/>
      <c r="F38" s="42"/>
      <c r="G38" s="42"/>
      <c r="H38" s="42"/>
      <c r="I38" s="18"/>
      <c r="J38" s="18"/>
      <c r="K38" s="18"/>
      <c r="L38" s="18"/>
      <c r="M38" s="18"/>
      <c r="N38" s="18"/>
      <c r="O38" s="18"/>
      <c r="P38" s="18"/>
      <c r="Q38" s="18"/>
      <c r="R38" s="32">
        <v>1</v>
      </c>
      <c r="S38" s="32">
        <v>1</v>
      </c>
      <c r="T38" s="32">
        <v>1</v>
      </c>
      <c r="U38" s="18">
        <v>0</v>
      </c>
      <c r="V38" s="18">
        <v>2</v>
      </c>
      <c r="W38" s="18">
        <v>0</v>
      </c>
      <c r="X38" s="18">
        <v>3</v>
      </c>
      <c r="Y38" s="18" t="s">
        <v>55</v>
      </c>
      <c r="Z38" s="18">
        <v>0</v>
      </c>
      <c r="AA38" s="18">
        <v>1</v>
      </c>
      <c r="AB38" s="28" t="s">
        <v>121</v>
      </c>
      <c r="AC38" s="26" t="s">
        <v>52</v>
      </c>
      <c r="AD38" s="39">
        <v>2</v>
      </c>
      <c r="AE38" s="39"/>
      <c r="AF38" s="41"/>
      <c r="AG38" s="41"/>
      <c r="AH38" s="41"/>
      <c r="AI38" s="41"/>
      <c r="AJ38" s="39"/>
      <c r="AK38" s="45"/>
      <c r="AL38" s="20"/>
      <c r="AM38" s="20"/>
    </row>
    <row r="39" spans="1:39" s="4" customFormat="1" ht="44.25" customHeight="1" x14ac:dyDescent="0.25">
      <c r="A39" s="32">
        <v>7</v>
      </c>
      <c r="B39" s="32">
        <v>0</v>
      </c>
      <c r="C39" s="32">
        <v>1</v>
      </c>
      <c r="D39" s="103">
        <v>0</v>
      </c>
      <c r="E39" s="103">
        <v>1</v>
      </c>
      <c r="F39" s="103">
        <v>1</v>
      </c>
      <c r="G39" s="103">
        <v>3</v>
      </c>
      <c r="H39" s="103">
        <v>1</v>
      </c>
      <c r="I39" s="32">
        <v>1</v>
      </c>
      <c r="J39" s="32">
        <v>1</v>
      </c>
      <c r="K39" s="32">
        <v>0</v>
      </c>
      <c r="L39" s="32">
        <v>2</v>
      </c>
      <c r="M39" s="32">
        <v>1</v>
      </c>
      <c r="N39" s="32">
        <v>0</v>
      </c>
      <c r="O39" s="32">
        <v>5</v>
      </c>
      <c r="P39" s="32">
        <v>7</v>
      </c>
      <c r="Q39" s="32">
        <v>0</v>
      </c>
      <c r="R39" s="32">
        <v>1</v>
      </c>
      <c r="S39" s="32">
        <v>1</v>
      </c>
      <c r="T39" s="32">
        <v>1</v>
      </c>
      <c r="U39" s="32">
        <v>0</v>
      </c>
      <c r="V39" s="32">
        <v>2</v>
      </c>
      <c r="W39" s="32">
        <v>0</v>
      </c>
      <c r="X39" s="32">
        <v>4</v>
      </c>
      <c r="Y39" s="32" t="s">
        <v>55</v>
      </c>
      <c r="Z39" s="32">
        <v>0</v>
      </c>
      <c r="AA39" s="32">
        <v>0</v>
      </c>
      <c r="AB39" s="104" t="s">
        <v>111</v>
      </c>
      <c r="AC39" s="105" t="s">
        <v>21</v>
      </c>
      <c r="AD39" s="41">
        <v>2.2000000000000002</v>
      </c>
      <c r="AE39" s="41">
        <v>2.2000000000000002</v>
      </c>
      <c r="AF39" s="41"/>
      <c r="AG39" s="41"/>
      <c r="AH39" s="41"/>
      <c r="AI39" s="41"/>
      <c r="AJ39" s="99">
        <f>SUM(AD39:AI39)</f>
        <v>4.4000000000000004</v>
      </c>
      <c r="AK39" s="45"/>
      <c r="AL39" s="20"/>
      <c r="AM39" s="20"/>
    </row>
    <row r="40" spans="1:39" s="4" customFormat="1" ht="54" customHeight="1" x14ac:dyDescent="0.25">
      <c r="A40" s="32"/>
      <c r="B40" s="32"/>
      <c r="C40" s="32"/>
      <c r="D40" s="103"/>
      <c r="E40" s="103"/>
      <c r="F40" s="103"/>
      <c r="G40" s="103"/>
      <c r="H40" s="103"/>
      <c r="I40" s="32"/>
      <c r="J40" s="32"/>
      <c r="K40" s="32"/>
      <c r="L40" s="32"/>
      <c r="M40" s="32"/>
      <c r="N40" s="32"/>
      <c r="O40" s="32"/>
      <c r="P40" s="32"/>
      <c r="Q40" s="32"/>
      <c r="R40" s="32">
        <v>1</v>
      </c>
      <c r="S40" s="32">
        <v>1</v>
      </c>
      <c r="T40" s="32">
        <v>1</v>
      </c>
      <c r="U40" s="32">
        <v>0</v>
      </c>
      <c r="V40" s="32">
        <v>2</v>
      </c>
      <c r="W40" s="32">
        <v>0</v>
      </c>
      <c r="X40" s="32">
        <v>4</v>
      </c>
      <c r="Y40" s="32" t="s">
        <v>55</v>
      </c>
      <c r="Z40" s="32">
        <v>0</v>
      </c>
      <c r="AA40" s="32">
        <v>1</v>
      </c>
      <c r="AB40" s="109" t="s">
        <v>122</v>
      </c>
      <c r="AC40" s="105" t="s">
        <v>24</v>
      </c>
      <c r="AD40" s="41"/>
      <c r="AE40" s="41"/>
      <c r="AF40" s="41"/>
      <c r="AG40" s="41"/>
      <c r="AH40" s="41"/>
      <c r="AI40" s="41"/>
      <c r="AJ40" s="41"/>
      <c r="AK40" s="45"/>
      <c r="AL40" s="20"/>
      <c r="AM40" s="20"/>
    </row>
    <row r="41" spans="1:39" s="20" customFormat="1" ht="28.5" customHeight="1" x14ac:dyDescent="0.25">
      <c r="A41" s="33">
        <v>7</v>
      </c>
      <c r="B41" s="33">
        <v>0</v>
      </c>
      <c r="C41" s="33">
        <v>1</v>
      </c>
      <c r="D41" s="33">
        <v>0</v>
      </c>
      <c r="E41" s="33">
        <v>0</v>
      </c>
      <c r="F41" s="33">
        <v>0</v>
      </c>
      <c r="G41" s="33">
        <v>0</v>
      </c>
      <c r="H41" s="33">
        <v>1</v>
      </c>
      <c r="I41" s="33">
        <v>1</v>
      </c>
      <c r="J41" s="33">
        <v>1</v>
      </c>
      <c r="K41" s="33">
        <v>0</v>
      </c>
      <c r="L41" s="33">
        <v>3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1</v>
      </c>
      <c r="S41" s="33">
        <v>1</v>
      </c>
      <c r="T41" s="33">
        <v>1</v>
      </c>
      <c r="U41" s="33">
        <v>0</v>
      </c>
      <c r="V41" s="33">
        <v>3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90" t="s">
        <v>31</v>
      </c>
      <c r="AC41" s="26" t="s">
        <v>21</v>
      </c>
      <c r="AD41" s="36">
        <f t="shared" ref="AD41:AI41" si="5">SUM(AD43+AD49)</f>
        <v>220</v>
      </c>
      <c r="AE41" s="36">
        <f t="shared" si="5"/>
        <v>0</v>
      </c>
      <c r="AF41" s="36">
        <f t="shared" si="5"/>
        <v>10</v>
      </c>
      <c r="AG41" s="36">
        <f t="shared" si="5"/>
        <v>0</v>
      </c>
      <c r="AH41" s="36">
        <f t="shared" si="5"/>
        <v>0</v>
      </c>
      <c r="AI41" s="36">
        <f t="shared" si="5"/>
        <v>0</v>
      </c>
      <c r="AJ41" s="36">
        <f>SUM(AJ43+AJ49)</f>
        <v>230</v>
      </c>
      <c r="AK41" s="37"/>
    </row>
    <row r="42" spans="1:39" s="4" customFormat="1" ht="25.5" x14ac:dyDescent="0.25">
      <c r="A42" s="40"/>
      <c r="B42" s="40"/>
      <c r="C42" s="40"/>
      <c r="D42" s="40"/>
      <c r="E42" s="40"/>
      <c r="F42" s="40"/>
      <c r="G42" s="40"/>
      <c r="H42" s="46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47" t="s">
        <v>64</v>
      </c>
      <c r="AC42" s="48" t="s">
        <v>18</v>
      </c>
      <c r="AD42" s="49">
        <v>0</v>
      </c>
      <c r="AE42" s="49"/>
      <c r="AF42" s="49"/>
      <c r="AG42" s="49"/>
      <c r="AH42" s="49"/>
      <c r="AI42" s="49"/>
      <c r="AJ42" s="49"/>
      <c r="AK42" s="48"/>
      <c r="AL42" s="20"/>
      <c r="AM42" s="20"/>
    </row>
    <row r="43" spans="1:39" s="4" customFormat="1" ht="25.5" x14ac:dyDescent="0.25">
      <c r="A43" s="18">
        <v>7</v>
      </c>
      <c r="B43" s="18">
        <v>0</v>
      </c>
      <c r="C43" s="18">
        <v>1</v>
      </c>
      <c r="D43" s="18">
        <v>0</v>
      </c>
      <c r="E43" s="18">
        <v>1</v>
      </c>
      <c r="F43" s="18">
        <v>1</v>
      </c>
      <c r="G43" s="18">
        <v>3</v>
      </c>
      <c r="H43" s="18">
        <v>1</v>
      </c>
      <c r="I43" s="18">
        <v>1</v>
      </c>
      <c r="J43" s="18">
        <v>1</v>
      </c>
      <c r="K43" s="18">
        <v>0</v>
      </c>
      <c r="L43" s="18">
        <v>3</v>
      </c>
      <c r="M43" s="18">
        <v>4</v>
      </c>
      <c r="N43" s="18">
        <v>0</v>
      </c>
      <c r="O43" s="18">
        <v>0</v>
      </c>
      <c r="P43" s="18">
        <v>1</v>
      </c>
      <c r="Q43" s="18">
        <v>0</v>
      </c>
      <c r="R43" s="18">
        <v>1</v>
      </c>
      <c r="S43" s="18">
        <v>1</v>
      </c>
      <c r="T43" s="18">
        <v>1</v>
      </c>
      <c r="U43" s="18">
        <v>0</v>
      </c>
      <c r="V43" s="18">
        <v>3</v>
      </c>
      <c r="W43" s="18">
        <v>0</v>
      </c>
      <c r="X43" s="18">
        <v>1</v>
      </c>
      <c r="Y43" s="18" t="s">
        <v>54</v>
      </c>
      <c r="Z43" s="18">
        <v>0</v>
      </c>
      <c r="AA43" s="18">
        <v>0</v>
      </c>
      <c r="AB43" s="25" t="s">
        <v>65</v>
      </c>
      <c r="AC43" s="26" t="s">
        <v>21</v>
      </c>
      <c r="AD43" s="49">
        <v>20</v>
      </c>
      <c r="AE43" s="49"/>
      <c r="AF43" s="49">
        <v>10</v>
      </c>
      <c r="AG43" s="49"/>
      <c r="AH43" s="49"/>
      <c r="AI43" s="49"/>
      <c r="AJ43" s="100">
        <f>SUM(AD43:AI43)</f>
        <v>30</v>
      </c>
      <c r="AK43" s="48"/>
      <c r="AL43" s="20"/>
      <c r="AM43" s="20"/>
    </row>
    <row r="44" spans="1:39" s="4" customFormat="1" ht="25.5" x14ac:dyDescent="0.25">
      <c r="A44" s="40"/>
      <c r="B44" s="40"/>
      <c r="C44" s="40"/>
      <c r="D44" s="40"/>
      <c r="E44" s="40"/>
      <c r="F44" s="40"/>
      <c r="G44" s="40"/>
      <c r="H44" s="46"/>
      <c r="I44" s="18"/>
      <c r="J44" s="18"/>
      <c r="K44" s="18"/>
      <c r="L44" s="18"/>
      <c r="M44" s="18"/>
      <c r="N44" s="18"/>
      <c r="O44" s="18"/>
      <c r="P44" s="18"/>
      <c r="Q44" s="18"/>
      <c r="R44" s="18">
        <v>1</v>
      </c>
      <c r="S44" s="18">
        <v>1</v>
      </c>
      <c r="T44" s="18">
        <v>1</v>
      </c>
      <c r="U44" s="18">
        <v>0</v>
      </c>
      <c r="V44" s="18">
        <v>3</v>
      </c>
      <c r="W44" s="18">
        <v>0</v>
      </c>
      <c r="X44" s="18">
        <v>1</v>
      </c>
      <c r="Y44" s="18" t="s">
        <v>54</v>
      </c>
      <c r="Z44" s="18">
        <v>0</v>
      </c>
      <c r="AA44" s="18">
        <v>1</v>
      </c>
      <c r="AB44" s="25" t="s">
        <v>123</v>
      </c>
      <c r="AC44" s="48" t="s">
        <v>23</v>
      </c>
      <c r="AD44" s="49">
        <v>1</v>
      </c>
      <c r="AE44" s="49"/>
      <c r="AF44" s="49"/>
      <c r="AG44" s="49"/>
      <c r="AH44" s="49"/>
      <c r="AI44" s="49"/>
      <c r="AJ44" s="49"/>
      <c r="AK44" s="48"/>
      <c r="AL44" s="20"/>
      <c r="AM44" s="20"/>
    </row>
    <row r="45" spans="1:39" s="4" customFormat="1" ht="30" customHeight="1" x14ac:dyDescent="0.25">
      <c r="A45" s="40"/>
      <c r="B45" s="40"/>
      <c r="C45" s="40"/>
      <c r="D45" s="40"/>
      <c r="E45" s="40"/>
      <c r="F45" s="40"/>
      <c r="G45" s="40"/>
      <c r="H45" s="46"/>
      <c r="I45" s="18"/>
      <c r="J45" s="18"/>
      <c r="K45" s="18"/>
      <c r="L45" s="18"/>
      <c r="M45" s="18"/>
      <c r="N45" s="18"/>
      <c r="O45" s="18"/>
      <c r="P45" s="18"/>
      <c r="Q45" s="18"/>
      <c r="R45" s="18">
        <v>1</v>
      </c>
      <c r="S45" s="18">
        <v>1</v>
      </c>
      <c r="T45" s="18">
        <v>1</v>
      </c>
      <c r="U45" s="18">
        <v>0</v>
      </c>
      <c r="V45" s="18">
        <v>3</v>
      </c>
      <c r="W45" s="18">
        <v>0</v>
      </c>
      <c r="X45" s="18">
        <v>1</v>
      </c>
      <c r="Y45" s="18" t="s">
        <v>54</v>
      </c>
      <c r="Z45" s="18">
        <v>0</v>
      </c>
      <c r="AA45" s="18">
        <v>2</v>
      </c>
      <c r="AB45" s="25" t="s">
        <v>124</v>
      </c>
      <c r="AC45" s="48" t="s">
        <v>18</v>
      </c>
      <c r="AD45" s="49"/>
      <c r="AE45" s="49"/>
      <c r="AF45" s="49"/>
      <c r="AG45" s="49"/>
      <c r="AH45" s="49"/>
      <c r="AI45" s="49"/>
      <c r="AJ45" s="49"/>
      <c r="AK45" s="48"/>
      <c r="AL45" s="20"/>
      <c r="AM45" s="20"/>
    </row>
    <row r="46" spans="1:39" s="4" customFormat="1" ht="31.5" customHeight="1" x14ac:dyDescent="0.25">
      <c r="A46" s="40"/>
      <c r="B46" s="40"/>
      <c r="C46" s="40"/>
      <c r="D46" s="40"/>
      <c r="E46" s="40"/>
      <c r="F46" s="40"/>
      <c r="G46" s="40"/>
      <c r="H46" s="46"/>
      <c r="I46" s="18"/>
      <c r="J46" s="18"/>
      <c r="K46" s="18"/>
      <c r="L46" s="18"/>
      <c r="M46" s="18"/>
      <c r="N46" s="18"/>
      <c r="O46" s="18"/>
      <c r="P46" s="18"/>
      <c r="Q46" s="18"/>
      <c r="R46" s="18">
        <v>1</v>
      </c>
      <c r="S46" s="18">
        <v>1</v>
      </c>
      <c r="T46" s="18">
        <v>1</v>
      </c>
      <c r="U46" s="18">
        <v>0</v>
      </c>
      <c r="V46" s="18">
        <v>3</v>
      </c>
      <c r="W46" s="18">
        <v>0</v>
      </c>
      <c r="X46" s="18">
        <v>1</v>
      </c>
      <c r="Y46" s="18" t="s">
        <v>54</v>
      </c>
      <c r="Z46" s="18">
        <v>0</v>
      </c>
      <c r="AA46" s="18">
        <v>3</v>
      </c>
      <c r="AB46" s="25" t="s">
        <v>125</v>
      </c>
      <c r="AC46" s="48" t="s">
        <v>23</v>
      </c>
      <c r="AD46" s="49">
        <v>1</v>
      </c>
      <c r="AE46" s="49"/>
      <c r="AF46" s="49"/>
      <c r="AG46" s="49"/>
      <c r="AH46" s="49"/>
      <c r="AI46" s="49"/>
      <c r="AJ46" s="49"/>
      <c r="AK46" s="48"/>
      <c r="AL46" s="20"/>
      <c r="AM46" s="20"/>
    </row>
    <row r="47" spans="1:39" s="4" customFormat="1" ht="26.2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28" t="s">
        <v>66</v>
      </c>
      <c r="AC47" s="48" t="s">
        <v>20</v>
      </c>
      <c r="AD47" s="49" t="s">
        <v>113</v>
      </c>
      <c r="AE47" s="49" t="s">
        <v>113</v>
      </c>
      <c r="AF47" s="49" t="s">
        <v>113</v>
      </c>
      <c r="AG47" s="49" t="s">
        <v>113</v>
      </c>
      <c r="AH47" s="49" t="s">
        <v>113</v>
      </c>
      <c r="AI47" s="49" t="s">
        <v>113</v>
      </c>
      <c r="AJ47" s="49"/>
      <c r="AK47" s="48"/>
      <c r="AL47" s="20"/>
      <c r="AM47" s="20"/>
    </row>
    <row r="48" spans="1:39" s="4" customFormat="1" ht="26.25" customHeight="1" x14ac:dyDescent="0.25">
      <c r="A48" s="40"/>
      <c r="B48" s="40"/>
      <c r="C48" s="40"/>
      <c r="D48" s="40"/>
      <c r="E48" s="40"/>
      <c r="F48" s="40"/>
      <c r="G48" s="40"/>
      <c r="H48" s="46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28" t="s">
        <v>154</v>
      </c>
      <c r="AC48" s="48" t="s">
        <v>20</v>
      </c>
      <c r="AD48" s="49" t="s">
        <v>113</v>
      </c>
      <c r="AE48" s="49" t="s">
        <v>113</v>
      </c>
      <c r="AF48" s="49" t="s">
        <v>113</v>
      </c>
      <c r="AG48" s="49" t="s">
        <v>113</v>
      </c>
      <c r="AH48" s="49" t="s">
        <v>113</v>
      </c>
      <c r="AI48" s="49" t="s">
        <v>113</v>
      </c>
      <c r="AJ48" s="49"/>
      <c r="AK48" s="48"/>
      <c r="AL48" s="20"/>
      <c r="AM48" s="20"/>
    </row>
    <row r="49" spans="1:39" s="4" customFormat="1" ht="32.25" customHeight="1" x14ac:dyDescent="0.25">
      <c r="A49" s="32">
        <v>7</v>
      </c>
      <c r="B49" s="32">
        <v>0</v>
      </c>
      <c r="C49" s="32">
        <v>1</v>
      </c>
      <c r="D49" s="32">
        <v>0</v>
      </c>
      <c r="E49" s="32">
        <v>1</v>
      </c>
      <c r="F49" s="32">
        <v>1</v>
      </c>
      <c r="G49" s="32">
        <v>3</v>
      </c>
      <c r="H49" s="32">
        <v>1</v>
      </c>
      <c r="I49" s="32">
        <v>1</v>
      </c>
      <c r="J49" s="32">
        <v>1</v>
      </c>
      <c r="K49" s="32">
        <v>0</v>
      </c>
      <c r="L49" s="32">
        <v>3</v>
      </c>
      <c r="M49" s="32">
        <v>4</v>
      </c>
      <c r="N49" s="32">
        <v>0</v>
      </c>
      <c r="O49" s="32">
        <v>0</v>
      </c>
      <c r="P49" s="32">
        <v>3</v>
      </c>
      <c r="Q49" s="32">
        <v>0</v>
      </c>
      <c r="R49" s="32">
        <v>1</v>
      </c>
      <c r="S49" s="32">
        <v>1</v>
      </c>
      <c r="T49" s="32">
        <v>1</v>
      </c>
      <c r="U49" s="32">
        <v>0</v>
      </c>
      <c r="V49" s="32">
        <v>3</v>
      </c>
      <c r="W49" s="32">
        <v>0</v>
      </c>
      <c r="X49" s="32">
        <v>3</v>
      </c>
      <c r="Y49" s="32" t="s">
        <v>54</v>
      </c>
      <c r="Z49" s="32">
        <v>0</v>
      </c>
      <c r="AA49" s="32">
        <v>0</v>
      </c>
      <c r="AB49" s="25" t="s">
        <v>109</v>
      </c>
      <c r="AC49" s="108" t="s">
        <v>21</v>
      </c>
      <c r="AD49" s="52">
        <v>200</v>
      </c>
      <c r="AE49" s="52">
        <v>0</v>
      </c>
      <c r="AF49" s="52">
        <v>0</v>
      </c>
      <c r="AG49" s="52">
        <v>0</v>
      </c>
      <c r="AH49" s="52">
        <v>0</v>
      </c>
      <c r="AI49" s="52">
        <v>0</v>
      </c>
      <c r="AJ49" s="52">
        <f>SUM(AD49:AI49)</f>
        <v>200</v>
      </c>
      <c r="AK49" s="48"/>
      <c r="AL49" s="20"/>
      <c r="AM49" s="20"/>
    </row>
    <row r="50" spans="1:39" s="4" customFormat="1" ht="26.25" customHeight="1" x14ac:dyDescent="0.25">
      <c r="A50" s="45"/>
      <c r="B50" s="45"/>
      <c r="C50" s="45"/>
      <c r="D50" s="45"/>
      <c r="E50" s="45"/>
      <c r="F50" s="45"/>
      <c r="G50" s="45"/>
      <c r="H50" s="110"/>
      <c r="I50" s="32"/>
      <c r="J50" s="32"/>
      <c r="K50" s="32"/>
      <c r="L50" s="32"/>
      <c r="M50" s="32"/>
      <c r="N50" s="32"/>
      <c r="O50" s="32"/>
      <c r="P50" s="32"/>
      <c r="Q50" s="32"/>
      <c r="R50" s="32">
        <v>1</v>
      </c>
      <c r="S50" s="32">
        <v>1</v>
      </c>
      <c r="T50" s="32">
        <v>1</v>
      </c>
      <c r="U50" s="32">
        <v>0</v>
      </c>
      <c r="V50" s="32">
        <v>3</v>
      </c>
      <c r="W50" s="32">
        <v>0</v>
      </c>
      <c r="X50" s="32">
        <v>3</v>
      </c>
      <c r="Y50" s="32" t="s">
        <v>54</v>
      </c>
      <c r="Z50" s="32">
        <v>0</v>
      </c>
      <c r="AA50" s="32">
        <v>1</v>
      </c>
      <c r="AB50" s="25" t="s">
        <v>155</v>
      </c>
      <c r="AC50" s="108" t="s">
        <v>20</v>
      </c>
      <c r="AD50" s="52" t="s">
        <v>113</v>
      </c>
      <c r="AE50" s="52" t="s">
        <v>113</v>
      </c>
      <c r="AF50" s="52" t="s">
        <v>113</v>
      </c>
      <c r="AG50" s="52" t="s">
        <v>113</v>
      </c>
      <c r="AH50" s="52" t="s">
        <v>113</v>
      </c>
      <c r="AI50" s="52" t="s">
        <v>113</v>
      </c>
      <c r="AJ50" s="52"/>
      <c r="AK50" s="48"/>
      <c r="AL50" s="20"/>
      <c r="AM50" s="20"/>
    </row>
    <row r="51" spans="1:39" s="20" customFormat="1" ht="28.5" customHeight="1" x14ac:dyDescent="0.25">
      <c r="A51" s="33">
        <v>7</v>
      </c>
      <c r="B51" s="33">
        <v>0</v>
      </c>
      <c r="C51" s="33">
        <v>1</v>
      </c>
      <c r="D51" s="33">
        <v>0</v>
      </c>
      <c r="E51" s="33">
        <v>0</v>
      </c>
      <c r="F51" s="33">
        <v>0</v>
      </c>
      <c r="G51" s="33">
        <v>0</v>
      </c>
      <c r="H51" s="33">
        <v>1</v>
      </c>
      <c r="I51" s="33">
        <v>1</v>
      </c>
      <c r="J51" s="33">
        <v>1</v>
      </c>
      <c r="K51" s="33">
        <v>0</v>
      </c>
      <c r="L51" s="33">
        <v>3</v>
      </c>
      <c r="M51" s="33">
        <v>0</v>
      </c>
      <c r="N51" s="111">
        <v>0</v>
      </c>
      <c r="O51" s="33">
        <v>0</v>
      </c>
      <c r="P51" s="33">
        <v>0</v>
      </c>
      <c r="Q51" s="33">
        <v>0</v>
      </c>
      <c r="R51" s="33">
        <v>1</v>
      </c>
      <c r="S51" s="33">
        <v>1</v>
      </c>
      <c r="T51" s="33">
        <v>1</v>
      </c>
      <c r="U51" s="33">
        <v>0</v>
      </c>
      <c r="V51" s="33">
        <v>4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4" t="s">
        <v>104</v>
      </c>
      <c r="AC51" s="35" t="s">
        <v>22</v>
      </c>
      <c r="AD51" s="50">
        <f t="shared" ref="AD51:AI51" si="6">SUM(AD53)</f>
        <v>22</v>
      </c>
      <c r="AE51" s="50">
        <f t="shared" si="6"/>
        <v>22</v>
      </c>
      <c r="AF51" s="50">
        <f t="shared" si="6"/>
        <v>22</v>
      </c>
      <c r="AG51" s="50">
        <f t="shared" si="6"/>
        <v>22</v>
      </c>
      <c r="AH51" s="50">
        <f t="shared" si="6"/>
        <v>22</v>
      </c>
      <c r="AI51" s="50">
        <f t="shared" si="6"/>
        <v>22</v>
      </c>
      <c r="AJ51" s="50">
        <f>SUM(AJ53)</f>
        <v>132</v>
      </c>
      <c r="AK51" s="51"/>
    </row>
    <row r="52" spans="1:39" s="4" customFormat="1" ht="25.5" x14ac:dyDescent="0.25">
      <c r="A52" s="40"/>
      <c r="B52" s="40"/>
      <c r="C52" s="40"/>
      <c r="D52" s="40"/>
      <c r="E52" s="40"/>
      <c r="F52" s="40"/>
      <c r="G52" s="40"/>
      <c r="H52" s="46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25" t="s">
        <v>67</v>
      </c>
      <c r="AC52" s="26" t="s">
        <v>20</v>
      </c>
      <c r="AD52" s="49" t="s">
        <v>113</v>
      </c>
      <c r="AE52" s="49" t="s">
        <v>113</v>
      </c>
      <c r="AF52" s="49" t="s">
        <v>113</v>
      </c>
      <c r="AG52" s="49" t="s">
        <v>113</v>
      </c>
      <c r="AH52" s="49" t="s">
        <v>113</v>
      </c>
      <c r="AI52" s="49" t="s">
        <v>113</v>
      </c>
      <c r="AJ52" s="49"/>
      <c r="AK52" s="48"/>
      <c r="AL52" s="20"/>
      <c r="AM52" s="20"/>
    </row>
    <row r="53" spans="1:39" s="4" customFormat="1" ht="25.5" x14ac:dyDescent="0.25">
      <c r="A53" s="18">
        <v>7</v>
      </c>
      <c r="B53" s="18">
        <v>0</v>
      </c>
      <c r="C53" s="18">
        <v>1</v>
      </c>
      <c r="D53" s="18">
        <v>1</v>
      </c>
      <c r="E53" s="18">
        <v>4</v>
      </c>
      <c r="F53" s="18">
        <v>0</v>
      </c>
      <c r="G53" s="18">
        <v>3</v>
      </c>
      <c r="H53" s="18">
        <v>1</v>
      </c>
      <c r="I53" s="18">
        <v>1</v>
      </c>
      <c r="J53" s="18">
        <v>1</v>
      </c>
      <c r="K53" s="18">
        <v>0</v>
      </c>
      <c r="L53" s="18">
        <v>4</v>
      </c>
      <c r="M53" s="18">
        <v>4</v>
      </c>
      <c r="N53" s="18">
        <v>0</v>
      </c>
      <c r="O53" s="18">
        <v>0</v>
      </c>
      <c r="P53" s="18">
        <v>1</v>
      </c>
      <c r="Q53" s="18">
        <v>0</v>
      </c>
      <c r="R53" s="18">
        <v>1</v>
      </c>
      <c r="S53" s="18">
        <v>1</v>
      </c>
      <c r="T53" s="18">
        <v>1</v>
      </c>
      <c r="U53" s="18">
        <v>0</v>
      </c>
      <c r="V53" s="18">
        <v>4</v>
      </c>
      <c r="W53" s="18">
        <v>0</v>
      </c>
      <c r="X53" s="18">
        <v>1</v>
      </c>
      <c r="Y53" s="18" t="s">
        <v>54</v>
      </c>
      <c r="Z53" s="18">
        <v>0</v>
      </c>
      <c r="AA53" s="18">
        <v>0</v>
      </c>
      <c r="AB53" s="25" t="s">
        <v>68</v>
      </c>
      <c r="AC53" s="57" t="s">
        <v>21</v>
      </c>
      <c r="AD53" s="49">
        <v>22</v>
      </c>
      <c r="AE53" s="52">
        <v>22</v>
      </c>
      <c r="AF53" s="49">
        <v>22</v>
      </c>
      <c r="AG53" s="49">
        <v>22</v>
      </c>
      <c r="AH53" s="49">
        <v>22</v>
      </c>
      <c r="AI53" s="49">
        <v>22</v>
      </c>
      <c r="AJ53" s="100">
        <f>SUM(AD53:AI53)</f>
        <v>132</v>
      </c>
      <c r="AK53" s="48"/>
      <c r="AL53" s="20"/>
      <c r="AM53" s="20"/>
    </row>
    <row r="54" spans="1:39" s="4" customFormat="1" ht="25.5" x14ac:dyDescent="0.25">
      <c r="A54" s="40"/>
      <c r="B54" s="40"/>
      <c r="C54" s="40"/>
      <c r="D54" s="40"/>
      <c r="E54" s="40"/>
      <c r="F54" s="40"/>
      <c r="G54" s="40"/>
      <c r="H54" s="46"/>
      <c r="I54" s="18"/>
      <c r="J54" s="18"/>
      <c r="K54" s="18"/>
      <c r="L54" s="18"/>
      <c r="M54" s="18"/>
      <c r="N54" s="18"/>
      <c r="O54" s="18"/>
      <c r="P54" s="18"/>
      <c r="Q54" s="18"/>
      <c r="R54" s="18">
        <v>1</v>
      </c>
      <c r="S54" s="18">
        <v>1</v>
      </c>
      <c r="T54" s="18">
        <v>1</v>
      </c>
      <c r="U54" s="18">
        <v>0</v>
      </c>
      <c r="V54" s="18">
        <v>4</v>
      </c>
      <c r="W54" s="18">
        <v>0</v>
      </c>
      <c r="X54" s="18">
        <v>1</v>
      </c>
      <c r="Y54" s="18" t="s">
        <v>54</v>
      </c>
      <c r="Z54" s="18">
        <v>0</v>
      </c>
      <c r="AA54" s="18">
        <v>1</v>
      </c>
      <c r="AB54" s="53" t="s">
        <v>126</v>
      </c>
      <c r="AC54" s="48" t="s">
        <v>20</v>
      </c>
      <c r="AD54" s="49" t="s">
        <v>113</v>
      </c>
      <c r="AE54" s="49" t="s">
        <v>113</v>
      </c>
      <c r="AF54" s="49" t="s">
        <v>113</v>
      </c>
      <c r="AG54" s="49" t="s">
        <v>113</v>
      </c>
      <c r="AH54" s="49" t="s">
        <v>113</v>
      </c>
      <c r="AI54" s="49" t="s">
        <v>113</v>
      </c>
      <c r="AJ54" s="49"/>
      <c r="AK54" s="48"/>
      <c r="AL54" s="20"/>
      <c r="AM54" s="20"/>
    </row>
    <row r="55" spans="1:39" s="20" customFormat="1" ht="32.25" customHeight="1" x14ac:dyDescent="0.25">
      <c r="A55" s="32"/>
      <c r="B55" s="32"/>
      <c r="C55" s="32"/>
      <c r="D55" s="32"/>
      <c r="E55" s="32"/>
      <c r="F55" s="32"/>
      <c r="G55" s="32"/>
      <c r="H55" s="54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53" t="s">
        <v>69</v>
      </c>
      <c r="AC55" s="44" t="s">
        <v>20</v>
      </c>
      <c r="AD55" s="49" t="s">
        <v>113</v>
      </c>
      <c r="AE55" s="49" t="s">
        <v>113</v>
      </c>
      <c r="AF55" s="49" t="s">
        <v>113</v>
      </c>
      <c r="AG55" s="49" t="s">
        <v>113</v>
      </c>
      <c r="AH55" s="49" t="s">
        <v>113</v>
      </c>
      <c r="AI55" s="49" t="s">
        <v>113</v>
      </c>
      <c r="AJ55" s="31"/>
      <c r="AK55" s="53"/>
    </row>
    <row r="56" spans="1:39" s="20" customFormat="1" ht="25.5" x14ac:dyDescent="0.25">
      <c r="A56" s="32"/>
      <c r="B56" s="32"/>
      <c r="C56" s="32"/>
      <c r="D56" s="32"/>
      <c r="E56" s="32"/>
      <c r="F56" s="32"/>
      <c r="G56" s="32"/>
      <c r="H56" s="54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53" t="s">
        <v>156</v>
      </c>
      <c r="AC56" s="44" t="s">
        <v>52</v>
      </c>
      <c r="AD56" s="31">
        <v>2</v>
      </c>
      <c r="AE56" s="31"/>
      <c r="AF56" s="31"/>
      <c r="AG56" s="31"/>
      <c r="AH56" s="31"/>
      <c r="AI56" s="31"/>
      <c r="AJ56" s="31">
        <f>SUM(AE56:AI56)</f>
        <v>0</v>
      </c>
      <c r="AK56" s="53"/>
    </row>
    <row r="57" spans="1:39" s="20" customFormat="1" ht="27" customHeight="1" x14ac:dyDescent="0.25">
      <c r="A57" s="111">
        <v>7</v>
      </c>
      <c r="B57" s="111">
        <v>0</v>
      </c>
      <c r="C57" s="111">
        <v>1</v>
      </c>
      <c r="D57" s="111">
        <v>0</v>
      </c>
      <c r="E57" s="111">
        <v>1</v>
      </c>
      <c r="F57" s="111">
        <v>1</v>
      </c>
      <c r="G57" s="111">
        <v>3</v>
      </c>
      <c r="H57" s="111">
        <v>1</v>
      </c>
      <c r="I57" s="111">
        <v>1</v>
      </c>
      <c r="J57" s="111">
        <v>1</v>
      </c>
      <c r="K57" s="111">
        <v>0</v>
      </c>
      <c r="L57" s="111">
        <v>5</v>
      </c>
      <c r="M57" s="111">
        <v>0</v>
      </c>
      <c r="N57" s="111">
        <v>0</v>
      </c>
      <c r="O57" s="111">
        <v>0</v>
      </c>
      <c r="P57" s="111">
        <v>0</v>
      </c>
      <c r="Q57" s="111">
        <v>0</v>
      </c>
      <c r="R57" s="111">
        <v>1</v>
      </c>
      <c r="S57" s="111">
        <v>1</v>
      </c>
      <c r="T57" s="111">
        <v>1</v>
      </c>
      <c r="U57" s="111">
        <v>0</v>
      </c>
      <c r="V57" s="111">
        <v>5</v>
      </c>
      <c r="W57" s="111">
        <v>0</v>
      </c>
      <c r="X57" s="111">
        <v>0</v>
      </c>
      <c r="Y57" s="111">
        <v>0</v>
      </c>
      <c r="Z57" s="111">
        <v>0</v>
      </c>
      <c r="AA57" s="111">
        <v>0</v>
      </c>
      <c r="AB57" s="112" t="s">
        <v>70</v>
      </c>
      <c r="AC57" s="113" t="s">
        <v>21</v>
      </c>
      <c r="AD57" s="114">
        <f>SUM(AD60+AD64)</f>
        <v>0</v>
      </c>
      <c r="AE57" s="114">
        <f t="shared" ref="AE57:AJ57" si="7">SUM(AE60+AE64)</f>
        <v>50</v>
      </c>
      <c r="AF57" s="114">
        <f t="shared" si="7"/>
        <v>0</v>
      </c>
      <c r="AG57" s="114">
        <f t="shared" si="7"/>
        <v>0</v>
      </c>
      <c r="AH57" s="114">
        <f t="shared" si="7"/>
        <v>0</v>
      </c>
      <c r="AI57" s="114">
        <f t="shared" si="7"/>
        <v>0</v>
      </c>
      <c r="AJ57" s="114">
        <f t="shared" si="7"/>
        <v>50</v>
      </c>
      <c r="AK57" s="112"/>
    </row>
    <row r="58" spans="1:39" s="20" customFormat="1" ht="25.5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53" t="s">
        <v>127</v>
      </c>
      <c r="AC58" s="57" t="s">
        <v>23</v>
      </c>
      <c r="AD58" s="57"/>
      <c r="AE58" s="52"/>
      <c r="AF58" s="52"/>
      <c r="AG58" s="52"/>
      <c r="AH58" s="52"/>
      <c r="AI58" s="57"/>
      <c r="AJ58" s="57"/>
      <c r="AK58" s="53"/>
    </row>
    <row r="59" spans="1:39" s="20" customFormat="1" ht="25.5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53" t="s">
        <v>128</v>
      </c>
      <c r="AC59" s="57" t="s">
        <v>18</v>
      </c>
      <c r="AD59" s="57"/>
      <c r="AE59" s="52"/>
      <c r="AF59" s="52"/>
      <c r="AG59" s="52"/>
      <c r="AH59" s="52"/>
      <c r="AI59" s="57"/>
      <c r="AJ59" s="57"/>
      <c r="AK59" s="53"/>
    </row>
    <row r="60" spans="1:39" s="20" customFormat="1" ht="38.25" x14ac:dyDescent="0.25">
      <c r="A60" s="32">
        <v>7</v>
      </c>
      <c r="B60" s="32">
        <v>0</v>
      </c>
      <c r="C60" s="32">
        <v>1</v>
      </c>
      <c r="D60" s="32">
        <v>0</v>
      </c>
      <c r="E60" s="32">
        <v>1</v>
      </c>
      <c r="F60" s="32">
        <v>1</v>
      </c>
      <c r="G60" s="32">
        <v>3</v>
      </c>
      <c r="H60" s="32">
        <v>1</v>
      </c>
      <c r="I60" s="32">
        <v>1</v>
      </c>
      <c r="J60" s="32">
        <v>1</v>
      </c>
      <c r="K60" s="32">
        <v>0</v>
      </c>
      <c r="L60" s="32">
        <v>5</v>
      </c>
      <c r="M60" s="32">
        <v>4</v>
      </c>
      <c r="N60" s="32">
        <v>0</v>
      </c>
      <c r="O60" s="32">
        <v>0</v>
      </c>
      <c r="P60" s="32">
        <v>1</v>
      </c>
      <c r="Q60" s="32">
        <v>0</v>
      </c>
      <c r="R60" s="32">
        <v>1</v>
      </c>
      <c r="S60" s="32">
        <v>1</v>
      </c>
      <c r="T60" s="32">
        <v>1</v>
      </c>
      <c r="U60" s="32">
        <v>0</v>
      </c>
      <c r="V60" s="32">
        <v>5</v>
      </c>
      <c r="W60" s="32">
        <v>0</v>
      </c>
      <c r="X60" s="32">
        <v>1</v>
      </c>
      <c r="Y60" s="32" t="s">
        <v>54</v>
      </c>
      <c r="Z60" s="32">
        <v>0</v>
      </c>
      <c r="AA60" s="32">
        <v>0</v>
      </c>
      <c r="AB60" s="25" t="s">
        <v>71</v>
      </c>
      <c r="AC60" s="57" t="s">
        <v>21</v>
      </c>
      <c r="AD60" s="57">
        <v>0</v>
      </c>
      <c r="AE60" s="52">
        <v>50</v>
      </c>
      <c r="AF60" s="52"/>
      <c r="AG60" s="52"/>
      <c r="AH60" s="52"/>
      <c r="AI60" s="57"/>
      <c r="AJ60" s="100">
        <f>SUM(AD60:AI60)</f>
        <v>50</v>
      </c>
      <c r="AK60" s="53"/>
    </row>
    <row r="61" spans="1:39" s="20" customFormat="1" ht="16.5" customHeight="1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>
        <v>1</v>
      </c>
      <c r="S61" s="32">
        <v>1</v>
      </c>
      <c r="T61" s="32">
        <v>1</v>
      </c>
      <c r="U61" s="32">
        <v>0</v>
      </c>
      <c r="V61" s="32">
        <v>5</v>
      </c>
      <c r="W61" s="32">
        <v>0</v>
      </c>
      <c r="X61" s="32">
        <v>1</v>
      </c>
      <c r="Y61" s="32" t="s">
        <v>54</v>
      </c>
      <c r="Z61" s="32">
        <v>0</v>
      </c>
      <c r="AA61" s="32">
        <v>1</v>
      </c>
      <c r="AB61" s="53" t="s">
        <v>129</v>
      </c>
      <c r="AC61" s="57" t="s">
        <v>23</v>
      </c>
      <c r="AD61" s="57"/>
      <c r="AE61" s="52"/>
      <c r="AF61" s="52"/>
      <c r="AG61" s="52"/>
      <c r="AH61" s="52"/>
      <c r="AI61" s="57"/>
      <c r="AJ61" s="57"/>
      <c r="AK61" s="53"/>
    </row>
    <row r="62" spans="1:39" s="20" customFormat="1" ht="32.25" customHeight="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53" t="s">
        <v>72</v>
      </c>
      <c r="AC62" s="57" t="s">
        <v>20</v>
      </c>
      <c r="AD62" s="57"/>
      <c r="AE62" s="52"/>
      <c r="AF62" s="52"/>
      <c r="AG62" s="52"/>
      <c r="AH62" s="52"/>
      <c r="AI62" s="57"/>
      <c r="AJ62" s="57"/>
      <c r="AK62" s="53"/>
    </row>
    <row r="63" spans="1:39" s="20" customFormat="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25" t="s">
        <v>73</v>
      </c>
      <c r="AC63" s="57" t="s">
        <v>23</v>
      </c>
      <c r="AD63" s="57"/>
      <c r="AE63" s="52"/>
      <c r="AF63" s="52"/>
      <c r="AG63" s="52"/>
      <c r="AH63" s="52"/>
      <c r="AI63" s="57"/>
      <c r="AJ63" s="57"/>
      <c r="AK63" s="53"/>
    </row>
    <row r="64" spans="1:39" s="20" customFormat="1" ht="25.5" x14ac:dyDescent="0.25">
      <c r="A64" s="32">
        <v>7</v>
      </c>
      <c r="B64" s="32">
        <v>0</v>
      </c>
      <c r="C64" s="32">
        <v>1</v>
      </c>
      <c r="D64" s="32">
        <v>0</v>
      </c>
      <c r="E64" s="32">
        <v>1</v>
      </c>
      <c r="F64" s="32">
        <v>1</v>
      </c>
      <c r="G64" s="32">
        <v>3</v>
      </c>
      <c r="H64" s="32">
        <v>1</v>
      </c>
      <c r="I64" s="32">
        <v>1</v>
      </c>
      <c r="J64" s="32">
        <v>1</v>
      </c>
      <c r="K64" s="32">
        <v>0</v>
      </c>
      <c r="L64" s="32">
        <v>5</v>
      </c>
      <c r="M64" s="32">
        <v>4</v>
      </c>
      <c r="N64" s="32">
        <v>0</v>
      </c>
      <c r="O64" s="32">
        <v>0</v>
      </c>
      <c r="P64" s="32">
        <v>3</v>
      </c>
      <c r="Q64" s="32">
        <v>0</v>
      </c>
      <c r="R64" s="32">
        <v>1</v>
      </c>
      <c r="S64" s="32">
        <v>1</v>
      </c>
      <c r="T64" s="32">
        <v>1</v>
      </c>
      <c r="U64" s="32">
        <v>0</v>
      </c>
      <c r="V64" s="32">
        <v>5</v>
      </c>
      <c r="W64" s="32">
        <v>0</v>
      </c>
      <c r="X64" s="32">
        <v>3</v>
      </c>
      <c r="Y64" s="32" t="s">
        <v>54</v>
      </c>
      <c r="Z64" s="32">
        <v>0</v>
      </c>
      <c r="AA64" s="32">
        <v>0</v>
      </c>
      <c r="AB64" s="25" t="s">
        <v>74</v>
      </c>
      <c r="AC64" s="57" t="s">
        <v>21</v>
      </c>
      <c r="AD64" s="57">
        <v>0</v>
      </c>
      <c r="AE64" s="52"/>
      <c r="AF64" s="52"/>
      <c r="AG64" s="52"/>
      <c r="AH64" s="52"/>
      <c r="AI64" s="57"/>
      <c r="AJ64" s="100">
        <f>SUM(AD64:AI64)</f>
        <v>0</v>
      </c>
      <c r="AK64" s="53"/>
    </row>
    <row r="65" spans="1:39" s="20" customFormat="1" ht="42.75" customHeight="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>
        <v>1</v>
      </c>
      <c r="S65" s="32">
        <v>1</v>
      </c>
      <c r="T65" s="32">
        <v>1</v>
      </c>
      <c r="U65" s="32">
        <v>0</v>
      </c>
      <c r="V65" s="32">
        <v>5</v>
      </c>
      <c r="W65" s="32">
        <v>0</v>
      </c>
      <c r="X65" s="32">
        <v>3</v>
      </c>
      <c r="Y65" s="32" t="s">
        <v>54</v>
      </c>
      <c r="Z65" s="32">
        <v>0</v>
      </c>
      <c r="AA65" s="32">
        <v>1</v>
      </c>
      <c r="AB65" s="53" t="s">
        <v>130</v>
      </c>
      <c r="AC65" s="57" t="s">
        <v>52</v>
      </c>
      <c r="AD65" s="57">
        <v>45</v>
      </c>
      <c r="AE65" s="52">
        <v>45</v>
      </c>
      <c r="AF65" s="52"/>
      <c r="AG65" s="52"/>
      <c r="AH65" s="52"/>
      <c r="AI65" s="57"/>
      <c r="AJ65" s="57"/>
      <c r="AK65" s="53"/>
    </row>
    <row r="66" spans="1:39" s="20" customFormat="1" ht="27.75" customHeigh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25" t="s">
        <v>75</v>
      </c>
      <c r="AC66" s="57" t="s">
        <v>20</v>
      </c>
      <c r="AD66" s="57">
        <v>0</v>
      </c>
      <c r="AE66" s="52"/>
      <c r="AF66" s="52"/>
      <c r="AG66" s="52"/>
      <c r="AH66" s="52"/>
      <c r="AI66" s="57"/>
      <c r="AJ66" s="57"/>
      <c r="AK66" s="53"/>
    </row>
    <row r="67" spans="1:39" s="20" customForma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25" t="s">
        <v>76</v>
      </c>
      <c r="AC67" s="57" t="s">
        <v>23</v>
      </c>
      <c r="AD67" s="57">
        <v>0</v>
      </c>
      <c r="AE67" s="52"/>
      <c r="AF67" s="52"/>
      <c r="AG67" s="52"/>
      <c r="AH67" s="52"/>
      <c r="AI67" s="57"/>
      <c r="AJ67" s="57"/>
      <c r="AK67" s="53"/>
    </row>
    <row r="68" spans="1:39" s="20" customFormat="1" ht="25.5" customHeight="1" x14ac:dyDescent="0.25">
      <c r="A68" s="58">
        <v>7</v>
      </c>
      <c r="B68" s="58">
        <v>0</v>
      </c>
      <c r="C68" s="58">
        <v>1</v>
      </c>
      <c r="D68" s="58">
        <v>0</v>
      </c>
      <c r="E68" s="58">
        <v>0</v>
      </c>
      <c r="F68" s="58">
        <v>0</v>
      </c>
      <c r="G68" s="58">
        <v>0</v>
      </c>
      <c r="H68" s="58">
        <v>1</v>
      </c>
      <c r="I68" s="58">
        <v>1</v>
      </c>
      <c r="J68" s="58">
        <v>2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  <c r="Q68" s="58">
        <v>0</v>
      </c>
      <c r="R68" s="58">
        <v>1</v>
      </c>
      <c r="S68" s="58">
        <v>1</v>
      </c>
      <c r="T68" s="58">
        <v>2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  <c r="Z68" s="58">
        <v>0</v>
      </c>
      <c r="AA68" s="58">
        <v>0</v>
      </c>
      <c r="AB68" s="60" t="s">
        <v>77</v>
      </c>
      <c r="AC68" s="91" t="s">
        <v>21</v>
      </c>
      <c r="AD68" s="62">
        <f t="shared" ref="AD68:AJ68" si="8">SUM(AD69+AD77+AD87+AD93+AD99)</f>
        <v>2161.47714</v>
      </c>
      <c r="AE68" s="62">
        <f t="shared" si="8"/>
        <v>1253.2249999999999</v>
      </c>
      <c r="AF68" s="62">
        <f t="shared" si="8"/>
        <v>1467.569</v>
      </c>
      <c r="AG68" s="62">
        <f t="shared" si="8"/>
        <v>940.34199999999998</v>
      </c>
      <c r="AH68" s="62">
        <f t="shared" si="8"/>
        <v>902.28899999999999</v>
      </c>
      <c r="AI68" s="62">
        <f t="shared" si="8"/>
        <v>1059.9000000000001</v>
      </c>
      <c r="AJ68" s="62">
        <f t="shared" si="8"/>
        <v>7784.8021399999998</v>
      </c>
      <c r="AK68" s="63"/>
    </row>
    <row r="69" spans="1:39" s="20" customFormat="1" ht="31.5" customHeight="1" x14ac:dyDescent="0.25">
      <c r="A69" s="37">
        <v>7</v>
      </c>
      <c r="B69" s="37">
        <v>0</v>
      </c>
      <c r="C69" s="37">
        <v>1</v>
      </c>
      <c r="D69" s="37">
        <v>0</v>
      </c>
      <c r="E69" s="37">
        <v>0</v>
      </c>
      <c r="F69" s="37">
        <v>0</v>
      </c>
      <c r="G69" s="37">
        <v>0</v>
      </c>
      <c r="H69" s="37">
        <v>1</v>
      </c>
      <c r="I69" s="33">
        <v>1</v>
      </c>
      <c r="J69" s="33">
        <v>2</v>
      </c>
      <c r="K69" s="33">
        <v>0</v>
      </c>
      <c r="L69" s="33">
        <v>1</v>
      </c>
      <c r="M69" s="33">
        <v>4</v>
      </c>
      <c r="N69" s="33">
        <v>0</v>
      </c>
      <c r="O69" s="33">
        <v>0</v>
      </c>
      <c r="P69" s="33">
        <v>0</v>
      </c>
      <c r="Q69" s="33">
        <v>0</v>
      </c>
      <c r="R69" s="33">
        <v>1</v>
      </c>
      <c r="S69" s="33">
        <v>1</v>
      </c>
      <c r="T69" s="33">
        <v>2</v>
      </c>
      <c r="U69" s="33">
        <v>0</v>
      </c>
      <c r="V69" s="33">
        <v>1</v>
      </c>
      <c r="W69" s="33">
        <v>0</v>
      </c>
      <c r="X69" s="33">
        <v>0</v>
      </c>
      <c r="Y69" s="33">
        <v>0</v>
      </c>
      <c r="Z69" s="33">
        <v>0</v>
      </c>
      <c r="AA69" s="33">
        <v>0</v>
      </c>
      <c r="AB69" s="34" t="s">
        <v>33</v>
      </c>
      <c r="AC69" s="57" t="s">
        <v>21</v>
      </c>
      <c r="AD69" s="50">
        <f>SUM(AD71+AD73+AD75)</f>
        <v>482.73500000000001</v>
      </c>
      <c r="AE69" s="50">
        <f t="shared" ref="AE69:AJ69" si="9">SUM(AE71+AE73+AE75)</f>
        <v>627.19999999999993</v>
      </c>
      <c r="AF69" s="50">
        <f t="shared" si="9"/>
        <v>400</v>
      </c>
      <c r="AG69" s="50">
        <f t="shared" si="9"/>
        <v>331.16300000000001</v>
      </c>
      <c r="AH69" s="50">
        <f t="shared" si="9"/>
        <v>274.68299999999999</v>
      </c>
      <c r="AI69" s="50">
        <f t="shared" si="9"/>
        <v>531.9</v>
      </c>
      <c r="AJ69" s="50">
        <f t="shared" si="9"/>
        <v>2647.681</v>
      </c>
      <c r="AK69" s="50"/>
    </row>
    <row r="70" spans="1:39" s="4" customFormat="1" ht="45.75" customHeight="1" x14ac:dyDescent="0.25">
      <c r="A70" s="18"/>
      <c r="B70" s="18"/>
      <c r="C70" s="18"/>
      <c r="D70" s="18"/>
      <c r="E70" s="18"/>
      <c r="F70" s="18"/>
      <c r="G70" s="18"/>
      <c r="H70" s="24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64" t="s">
        <v>131</v>
      </c>
      <c r="AC70" s="26" t="s">
        <v>18</v>
      </c>
      <c r="AD70" s="31"/>
      <c r="AE70" s="31"/>
      <c r="AF70" s="31"/>
      <c r="AG70" s="31"/>
      <c r="AH70" s="31"/>
      <c r="AI70" s="31"/>
      <c r="AJ70" s="30"/>
      <c r="AK70" s="28"/>
      <c r="AL70" s="20"/>
      <c r="AM70" s="20"/>
    </row>
    <row r="71" spans="1:39" s="4" customFormat="1" ht="32.25" customHeight="1" x14ac:dyDescent="0.25">
      <c r="A71" s="18">
        <v>7</v>
      </c>
      <c r="B71" s="18">
        <v>0</v>
      </c>
      <c r="C71" s="18">
        <v>1</v>
      </c>
      <c r="D71" s="18">
        <v>0</v>
      </c>
      <c r="E71" s="18">
        <v>5</v>
      </c>
      <c r="F71" s="18">
        <v>0</v>
      </c>
      <c r="G71" s="18">
        <v>3</v>
      </c>
      <c r="H71" s="18">
        <v>1</v>
      </c>
      <c r="I71" s="18">
        <v>1</v>
      </c>
      <c r="J71" s="18">
        <v>2</v>
      </c>
      <c r="K71" s="18">
        <v>0</v>
      </c>
      <c r="L71" s="18">
        <v>1</v>
      </c>
      <c r="M71" s="18">
        <v>4</v>
      </c>
      <c r="N71" s="18">
        <v>0</v>
      </c>
      <c r="O71" s="18">
        <v>0</v>
      </c>
      <c r="P71" s="18">
        <v>1</v>
      </c>
      <c r="Q71" s="18">
        <v>0</v>
      </c>
      <c r="R71" s="18">
        <v>1</v>
      </c>
      <c r="S71" s="18">
        <v>1</v>
      </c>
      <c r="T71" s="18">
        <v>2</v>
      </c>
      <c r="U71" s="18">
        <v>0</v>
      </c>
      <c r="V71" s="18">
        <v>1</v>
      </c>
      <c r="W71" s="18">
        <v>0</v>
      </c>
      <c r="X71" s="18">
        <v>1</v>
      </c>
      <c r="Y71" s="18" t="s">
        <v>54</v>
      </c>
      <c r="Z71" s="18">
        <v>0</v>
      </c>
      <c r="AA71" s="18">
        <v>0</v>
      </c>
      <c r="AB71" s="53" t="s">
        <v>78</v>
      </c>
      <c r="AC71" s="57" t="s">
        <v>21</v>
      </c>
      <c r="AD71" s="31">
        <v>195.535</v>
      </c>
      <c r="AE71" s="31">
        <v>249.5</v>
      </c>
      <c r="AF71" s="31">
        <v>30</v>
      </c>
      <c r="AG71" s="31">
        <v>0</v>
      </c>
      <c r="AH71" s="31">
        <v>0</v>
      </c>
      <c r="AI71" s="31">
        <v>191.9</v>
      </c>
      <c r="AJ71" s="100">
        <f>SUM(AD71:AI71)</f>
        <v>666.93499999999995</v>
      </c>
      <c r="AK71" s="28"/>
      <c r="AL71" s="20"/>
      <c r="AM71" s="20"/>
    </row>
    <row r="72" spans="1:39" s="4" customFormat="1" ht="30" customHeight="1" x14ac:dyDescent="0.25">
      <c r="A72" s="18"/>
      <c r="B72" s="18"/>
      <c r="C72" s="18"/>
      <c r="D72" s="18"/>
      <c r="E72" s="18"/>
      <c r="F72" s="18"/>
      <c r="G72" s="18"/>
      <c r="H72" s="24"/>
      <c r="I72" s="18"/>
      <c r="J72" s="18"/>
      <c r="K72" s="18"/>
      <c r="L72" s="18"/>
      <c r="M72" s="18"/>
      <c r="N72" s="18"/>
      <c r="O72" s="18"/>
      <c r="P72" s="18"/>
      <c r="Q72" s="18"/>
      <c r="R72" s="18">
        <v>1</v>
      </c>
      <c r="S72" s="18">
        <v>1</v>
      </c>
      <c r="T72" s="18">
        <v>2</v>
      </c>
      <c r="U72" s="18">
        <v>0</v>
      </c>
      <c r="V72" s="18">
        <v>1</v>
      </c>
      <c r="W72" s="18">
        <v>0</v>
      </c>
      <c r="X72" s="18">
        <v>1</v>
      </c>
      <c r="Y72" s="18" t="s">
        <v>54</v>
      </c>
      <c r="Z72" s="18">
        <v>0</v>
      </c>
      <c r="AA72" s="18">
        <v>1</v>
      </c>
      <c r="AB72" s="53" t="s">
        <v>132</v>
      </c>
      <c r="AC72" s="26" t="s">
        <v>24</v>
      </c>
      <c r="AD72" s="96">
        <v>2</v>
      </c>
      <c r="AE72" s="31">
        <v>0</v>
      </c>
      <c r="AF72" s="31"/>
      <c r="AG72" s="31"/>
      <c r="AH72" s="31"/>
      <c r="AI72" s="31"/>
      <c r="AJ72" s="30"/>
      <c r="AK72" s="28"/>
      <c r="AL72" s="20"/>
      <c r="AM72" s="20"/>
    </row>
    <row r="73" spans="1:39" s="4" customFormat="1" ht="27.75" customHeight="1" x14ac:dyDescent="0.25">
      <c r="A73" s="18">
        <v>7</v>
      </c>
      <c r="B73" s="18">
        <v>0</v>
      </c>
      <c r="C73" s="18">
        <v>1</v>
      </c>
      <c r="D73" s="18">
        <v>0</v>
      </c>
      <c r="E73" s="18">
        <v>5</v>
      </c>
      <c r="F73" s="18">
        <v>0</v>
      </c>
      <c r="G73" s="18">
        <v>3</v>
      </c>
      <c r="H73" s="18">
        <v>1</v>
      </c>
      <c r="I73" s="18">
        <v>1</v>
      </c>
      <c r="J73" s="18">
        <v>2</v>
      </c>
      <c r="K73" s="18">
        <v>0</v>
      </c>
      <c r="L73" s="18">
        <v>1</v>
      </c>
      <c r="M73" s="18">
        <v>4</v>
      </c>
      <c r="N73" s="18">
        <v>0</v>
      </c>
      <c r="O73" s="18">
        <v>0</v>
      </c>
      <c r="P73" s="18">
        <v>2</v>
      </c>
      <c r="Q73" s="18">
        <v>0</v>
      </c>
      <c r="R73" s="18">
        <v>1</v>
      </c>
      <c r="S73" s="18">
        <v>1</v>
      </c>
      <c r="T73" s="18">
        <v>2</v>
      </c>
      <c r="U73" s="18">
        <v>0</v>
      </c>
      <c r="V73" s="18">
        <v>1</v>
      </c>
      <c r="W73" s="18">
        <v>0</v>
      </c>
      <c r="X73" s="18">
        <v>2</v>
      </c>
      <c r="Y73" s="18" t="s">
        <v>54</v>
      </c>
      <c r="Z73" s="18">
        <v>0</v>
      </c>
      <c r="AA73" s="18">
        <v>0</v>
      </c>
      <c r="AB73" s="47" t="s">
        <v>79</v>
      </c>
      <c r="AC73" s="57" t="s">
        <v>21</v>
      </c>
      <c r="AD73" s="31">
        <v>272.2</v>
      </c>
      <c r="AE73" s="31">
        <v>352.4</v>
      </c>
      <c r="AF73" s="31">
        <v>370</v>
      </c>
      <c r="AG73" s="31">
        <v>331.16300000000001</v>
      </c>
      <c r="AH73" s="31">
        <v>274.68299999999999</v>
      </c>
      <c r="AI73" s="31">
        <v>340</v>
      </c>
      <c r="AJ73" s="100">
        <f>SUM(AD73:AI73)</f>
        <v>1940.4459999999999</v>
      </c>
      <c r="AK73" s="28"/>
      <c r="AL73" s="20"/>
      <c r="AM73" s="20"/>
    </row>
    <row r="74" spans="1:39" s="4" customFormat="1" ht="30" customHeight="1" x14ac:dyDescent="0.25">
      <c r="A74" s="18"/>
      <c r="B74" s="18"/>
      <c r="C74" s="18"/>
      <c r="D74" s="18"/>
      <c r="E74" s="18"/>
      <c r="F74" s="18"/>
      <c r="G74" s="18"/>
      <c r="H74" s="24"/>
      <c r="I74" s="18"/>
      <c r="J74" s="18"/>
      <c r="K74" s="18"/>
      <c r="L74" s="18"/>
      <c r="M74" s="18"/>
      <c r="N74" s="18"/>
      <c r="O74" s="18"/>
      <c r="P74" s="18"/>
      <c r="Q74" s="18"/>
      <c r="R74" s="18">
        <v>1</v>
      </c>
      <c r="S74" s="18">
        <v>1</v>
      </c>
      <c r="T74" s="18">
        <v>2</v>
      </c>
      <c r="U74" s="18">
        <v>0</v>
      </c>
      <c r="V74" s="18">
        <v>1</v>
      </c>
      <c r="W74" s="18">
        <v>0</v>
      </c>
      <c r="X74" s="18">
        <v>2</v>
      </c>
      <c r="Y74" s="18" t="s">
        <v>54</v>
      </c>
      <c r="Z74" s="18">
        <v>0</v>
      </c>
      <c r="AA74" s="18">
        <v>1</v>
      </c>
      <c r="AB74" s="47" t="s">
        <v>133</v>
      </c>
      <c r="AC74" s="26" t="s">
        <v>24</v>
      </c>
      <c r="AD74" s="31">
        <v>8</v>
      </c>
      <c r="AE74" s="31"/>
      <c r="AF74" s="31"/>
      <c r="AG74" s="31"/>
      <c r="AH74" s="31"/>
      <c r="AI74" s="31"/>
      <c r="AJ74" s="30"/>
      <c r="AK74" s="28"/>
      <c r="AL74" s="20"/>
      <c r="AM74" s="20"/>
    </row>
    <row r="75" spans="1:39" s="4" customFormat="1" ht="25.5" x14ac:dyDescent="0.25">
      <c r="A75" s="32">
        <v>7</v>
      </c>
      <c r="B75" s="32">
        <v>0</v>
      </c>
      <c r="C75" s="32">
        <v>1</v>
      </c>
      <c r="D75" s="32">
        <v>0</v>
      </c>
      <c r="E75" s="32">
        <v>5</v>
      </c>
      <c r="F75" s="32">
        <v>0</v>
      </c>
      <c r="G75" s="32">
        <v>2</v>
      </c>
      <c r="H75" s="32">
        <v>1</v>
      </c>
      <c r="I75" s="32">
        <v>1</v>
      </c>
      <c r="J75" s="32">
        <v>2</v>
      </c>
      <c r="K75" s="32">
        <v>0</v>
      </c>
      <c r="L75" s="32">
        <v>1</v>
      </c>
      <c r="M75" s="32">
        <v>4</v>
      </c>
      <c r="N75" s="32">
        <v>0</v>
      </c>
      <c r="O75" s="32">
        <v>0</v>
      </c>
      <c r="P75" s="32">
        <v>3</v>
      </c>
      <c r="Q75" s="32">
        <v>0</v>
      </c>
      <c r="R75" s="32">
        <v>1</v>
      </c>
      <c r="S75" s="32">
        <v>1</v>
      </c>
      <c r="T75" s="32">
        <v>2</v>
      </c>
      <c r="U75" s="32">
        <v>0</v>
      </c>
      <c r="V75" s="32">
        <v>1</v>
      </c>
      <c r="W75" s="32">
        <v>0</v>
      </c>
      <c r="X75" s="32">
        <v>3</v>
      </c>
      <c r="Y75" s="32" t="s">
        <v>54</v>
      </c>
      <c r="Z75" s="32">
        <v>0</v>
      </c>
      <c r="AA75" s="32">
        <v>0</v>
      </c>
      <c r="AB75" s="53" t="s">
        <v>115</v>
      </c>
      <c r="AC75" s="108" t="s">
        <v>21</v>
      </c>
      <c r="AD75" s="31">
        <v>15</v>
      </c>
      <c r="AE75" s="31">
        <v>25.3</v>
      </c>
      <c r="AF75" s="31"/>
      <c r="AG75" s="31"/>
      <c r="AH75" s="31"/>
      <c r="AI75" s="31"/>
      <c r="AJ75" s="100">
        <f>SUM(AD75:AI75)</f>
        <v>40.299999999999997</v>
      </c>
      <c r="AK75" s="28"/>
      <c r="AL75" s="20"/>
      <c r="AM75" s="20"/>
    </row>
    <row r="76" spans="1:39" s="4" customFormat="1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>
        <v>1</v>
      </c>
      <c r="S76" s="32">
        <v>1</v>
      </c>
      <c r="T76" s="32">
        <v>2</v>
      </c>
      <c r="U76" s="32">
        <v>0</v>
      </c>
      <c r="V76" s="32">
        <v>1</v>
      </c>
      <c r="W76" s="32">
        <v>0</v>
      </c>
      <c r="X76" s="32">
        <v>3</v>
      </c>
      <c r="Y76" s="32" t="s">
        <v>54</v>
      </c>
      <c r="Z76" s="32">
        <v>0</v>
      </c>
      <c r="AA76" s="32">
        <v>0</v>
      </c>
      <c r="AB76" s="38" t="s">
        <v>134</v>
      </c>
      <c r="AC76" s="44" t="s">
        <v>23</v>
      </c>
      <c r="AD76" s="31"/>
      <c r="AE76" s="31"/>
      <c r="AF76" s="31"/>
      <c r="AG76" s="31"/>
      <c r="AH76" s="31"/>
      <c r="AI76" s="31"/>
      <c r="AJ76" s="30"/>
      <c r="AK76" s="28"/>
      <c r="AL76" s="20"/>
      <c r="AM76" s="20"/>
    </row>
    <row r="77" spans="1:39" s="4" customFormat="1" ht="29.25" customHeight="1" x14ac:dyDescent="0.25">
      <c r="A77" s="33">
        <v>7</v>
      </c>
      <c r="B77" s="33">
        <v>0</v>
      </c>
      <c r="C77" s="33">
        <v>1</v>
      </c>
      <c r="D77" s="33">
        <v>0</v>
      </c>
      <c r="E77" s="33">
        <v>5</v>
      </c>
      <c r="F77" s="33">
        <v>0</v>
      </c>
      <c r="G77" s="33">
        <v>3</v>
      </c>
      <c r="H77" s="33">
        <v>1</v>
      </c>
      <c r="I77" s="33">
        <v>1</v>
      </c>
      <c r="J77" s="33">
        <v>2</v>
      </c>
      <c r="K77" s="33">
        <v>0</v>
      </c>
      <c r="L77" s="33">
        <v>2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1</v>
      </c>
      <c r="S77" s="33">
        <v>1</v>
      </c>
      <c r="T77" s="33">
        <v>2</v>
      </c>
      <c r="U77" s="33">
        <v>0</v>
      </c>
      <c r="V77" s="33">
        <v>2</v>
      </c>
      <c r="W77" s="33">
        <v>0</v>
      </c>
      <c r="X77" s="33">
        <v>0</v>
      </c>
      <c r="Y77" s="33">
        <v>0</v>
      </c>
      <c r="Z77" s="33">
        <v>0</v>
      </c>
      <c r="AA77" s="33">
        <v>0</v>
      </c>
      <c r="AB77" s="65" t="s">
        <v>41</v>
      </c>
      <c r="AC77" s="95" t="s">
        <v>21</v>
      </c>
      <c r="AD77" s="66">
        <f t="shared" ref="AD77:AJ77" si="10">SUM(AD85+AD83+AD81)</f>
        <v>110</v>
      </c>
      <c r="AE77" s="66">
        <f t="shared" si="10"/>
        <v>82.8</v>
      </c>
      <c r="AF77" s="66">
        <f t="shared" si="10"/>
        <v>107.7</v>
      </c>
      <c r="AG77" s="66">
        <f t="shared" si="10"/>
        <v>50</v>
      </c>
      <c r="AH77" s="66">
        <f t="shared" si="10"/>
        <v>0</v>
      </c>
      <c r="AI77" s="66">
        <f t="shared" si="10"/>
        <v>60</v>
      </c>
      <c r="AJ77" s="66">
        <f t="shared" si="10"/>
        <v>410.5</v>
      </c>
      <c r="AK77" s="67"/>
      <c r="AL77" s="20"/>
      <c r="AM77" s="20"/>
    </row>
    <row r="78" spans="1:39" s="4" customFormat="1" x14ac:dyDescent="0.25">
      <c r="A78" s="18"/>
      <c r="B78" s="18"/>
      <c r="C78" s="18"/>
      <c r="D78" s="18"/>
      <c r="E78" s="18"/>
      <c r="F78" s="18"/>
      <c r="G78" s="18"/>
      <c r="H78" s="24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47" t="s">
        <v>135</v>
      </c>
      <c r="AC78" s="26" t="s">
        <v>18</v>
      </c>
      <c r="AD78" s="30"/>
      <c r="AE78" s="30"/>
      <c r="AF78" s="30"/>
      <c r="AG78" s="30"/>
      <c r="AH78" s="30"/>
      <c r="AI78" s="30"/>
      <c r="AJ78" s="30"/>
      <c r="AK78" s="28"/>
      <c r="AL78" s="20"/>
      <c r="AM78" s="20"/>
    </row>
    <row r="79" spans="1:39" s="4" customFormat="1" ht="36" customHeight="1" x14ac:dyDescent="0.25">
      <c r="A79" s="18"/>
      <c r="B79" s="18"/>
      <c r="C79" s="18"/>
      <c r="D79" s="18"/>
      <c r="E79" s="18"/>
      <c r="F79" s="18"/>
      <c r="G79" s="18"/>
      <c r="H79" s="24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47" t="s">
        <v>80</v>
      </c>
      <c r="AC79" s="26" t="s">
        <v>20</v>
      </c>
      <c r="AD79" s="30" t="s">
        <v>113</v>
      </c>
      <c r="AE79" s="30" t="s">
        <v>113</v>
      </c>
      <c r="AF79" s="30" t="s">
        <v>113</v>
      </c>
      <c r="AG79" s="30" t="s">
        <v>113</v>
      </c>
      <c r="AH79" s="30" t="s">
        <v>113</v>
      </c>
      <c r="AI79" s="30" t="s">
        <v>113</v>
      </c>
      <c r="AJ79" s="30"/>
      <c r="AK79" s="28"/>
      <c r="AL79" s="20"/>
      <c r="AM79" s="20"/>
    </row>
    <row r="80" spans="1:39" s="4" customFormat="1" ht="25.5" x14ac:dyDescent="0.25">
      <c r="A80" s="18"/>
      <c r="B80" s="18"/>
      <c r="C80" s="18"/>
      <c r="D80" s="18"/>
      <c r="E80" s="18"/>
      <c r="F80" s="18"/>
      <c r="G80" s="18"/>
      <c r="H80" s="24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47" t="s">
        <v>81</v>
      </c>
      <c r="AC80" s="26" t="s">
        <v>23</v>
      </c>
      <c r="AD80" s="31">
        <v>1</v>
      </c>
      <c r="AE80" s="31"/>
      <c r="AF80" s="31"/>
      <c r="AG80" s="31"/>
      <c r="AH80" s="31"/>
      <c r="AI80" s="31"/>
      <c r="AJ80" s="30"/>
      <c r="AK80" s="28"/>
      <c r="AL80" s="20"/>
      <c r="AM80" s="20"/>
    </row>
    <row r="81" spans="1:39" s="22" customFormat="1" ht="25.5" x14ac:dyDescent="0.25">
      <c r="A81" s="18">
        <v>7</v>
      </c>
      <c r="B81" s="18">
        <v>0</v>
      </c>
      <c r="C81" s="18">
        <v>1</v>
      </c>
      <c r="D81" s="18">
        <v>0</v>
      </c>
      <c r="E81" s="18">
        <v>5</v>
      </c>
      <c r="F81" s="18">
        <v>0</v>
      </c>
      <c r="G81" s="18">
        <v>3</v>
      </c>
      <c r="H81" s="18">
        <v>1</v>
      </c>
      <c r="I81" s="18">
        <v>1</v>
      </c>
      <c r="J81" s="18">
        <v>2</v>
      </c>
      <c r="K81" s="18">
        <v>0</v>
      </c>
      <c r="L81" s="18">
        <v>2</v>
      </c>
      <c r="M81" s="18">
        <v>4</v>
      </c>
      <c r="N81" s="18">
        <v>0</v>
      </c>
      <c r="O81" s="18">
        <v>0</v>
      </c>
      <c r="P81" s="18">
        <v>2</v>
      </c>
      <c r="Q81" s="18">
        <v>0</v>
      </c>
      <c r="R81" s="18">
        <v>1</v>
      </c>
      <c r="S81" s="18">
        <v>1</v>
      </c>
      <c r="T81" s="18">
        <v>2</v>
      </c>
      <c r="U81" s="18">
        <v>0</v>
      </c>
      <c r="V81" s="18">
        <v>2</v>
      </c>
      <c r="W81" s="18">
        <v>0</v>
      </c>
      <c r="X81" s="18">
        <v>2</v>
      </c>
      <c r="Y81" s="18" t="s">
        <v>54</v>
      </c>
      <c r="Z81" s="18">
        <v>0</v>
      </c>
      <c r="AA81" s="18">
        <v>0</v>
      </c>
      <c r="AB81" s="47" t="s">
        <v>82</v>
      </c>
      <c r="AC81" s="57" t="s">
        <v>21</v>
      </c>
      <c r="AD81" s="68">
        <v>0</v>
      </c>
      <c r="AE81" s="69">
        <v>0</v>
      </c>
      <c r="AF81" s="68">
        <v>0</v>
      </c>
      <c r="AG81" s="68">
        <v>0</v>
      </c>
      <c r="AH81" s="68">
        <v>0</v>
      </c>
      <c r="AI81" s="68">
        <v>0</v>
      </c>
      <c r="AJ81" s="101">
        <f>SUM(AD81:AI81)</f>
        <v>0</v>
      </c>
      <c r="AK81" s="70"/>
      <c r="AL81" s="97"/>
      <c r="AM81" s="97"/>
    </row>
    <row r="82" spans="1:39" s="4" customFormat="1" x14ac:dyDescent="0.25">
      <c r="A82" s="18"/>
      <c r="B82" s="18"/>
      <c r="C82" s="18"/>
      <c r="D82" s="18"/>
      <c r="E82" s="18"/>
      <c r="F82" s="18"/>
      <c r="G82" s="18"/>
      <c r="H82" s="24"/>
      <c r="I82" s="18"/>
      <c r="J82" s="18"/>
      <c r="K82" s="18"/>
      <c r="L82" s="18"/>
      <c r="M82" s="18"/>
      <c r="N82" s="18"/>
      <c r="O82" s="18"/>
      <c r="P82" s="18"/>
      <c r="Q82" s="18"/>
      <c r="R82" s="18">
        <v>1</v>
      </c>
      <c r="S82" s="18">
        <v>1</v>
      </c>
      <c r="T82" s="18">
        <v>2</v>
      </c>
      <c r="U82" s="18">
        <v>0</v>
      </c>
      <c r="V82" s="18">
        <v>2</v>
      </c>
      <c r="W82" s="18">
        <v>0</v>
      </c>
      <c r="X82" s="18">
        <v>2</v>
      </c>
      <c r="Y82" s="18" t="s">
        <v>54</v>
      </c>
      <c r="Z82" s="18">
        <v>0</v>
      </c>
      <c r="AA82" s="18">
        <v>1</v>
      </c>
      <c r="AB82" s="47" t="s">
        <v>136</v>
      </c>
      <c r="AC82" s="48" t="s">
        <v>18</v>
      </c>
      <c r="AD82" s="49"/>
      <c r="AE82" s="52"/>
      <c r="AF82" s="49"/>
      <c r="AG82" s="49"/>
      <c r="AH82" s="49"/>
      <c r="AI82" s="49"/>
      <c r="AJ82" s="30"/>
      <c r="AK82" s="28"/>
      <c r="AL82" s="20"/>
      <c r="AM82" s="20"/>
    </row>
    <row r="83" spans="1:39" s="4" customFormat="1" ht="25.5" customHeight="1" x14ac:dyDescent="0.25">
      <c r="A83" s="18">
        <v>7</v>
      </c>
      <c r="B83" s="18">
        <v>0</v>
      </c>
      <c r="C83" s="18">
        <v>1</v>
      </c>
      <c r="D83" s="18">
        <v>0</v>
      </c>
      <c r="E83" s="18">
        <v>5</v>
      </c>
      <c r="F83" s="18">
        <v>0</v>
      </c>
      <c r="G83" s="18">
        <v>3</v>
      </c>
      <c r="H83" s="18">
        <v>1</v>
      </c>
      <c r="I83" s="18">
        <v>1</v>
      </c>
      <c r="J83" s="18">
        <v>2</v>
      </c>
      <c r="K83" s="18">
        <v>0</v>
      </c>
      <c r="L83" s="18">
        <v>2</v>
      </c>
      <c r="M83" s="18">
        <v>4</v>
      </c>
      <c r="N83" s="18">
        <v>0</v>
      </c>
      <c r="O83" s="18">
        <v>0</v>
      </c>
      <c r="P83" s="18">
        <v>3</v>
      </c>
      <c r="Q83" s="18">
        <v>0</v>
      </c>
      <c r="R83" s="18">
        <v>1</v>
      </c>
      <c r="S83" s="18">
        <v>1</v>
      </c>
      <c r="T83" s="18">
        <v>2</v>
      </c>
      <c r="U83" s="18">
        <v>0</v>
      </c>
      <c r="V83" s="18">
        <v>2</v>
      </c>
      <c r="W83" s="18">
        <v>0</v>
      </c>
      <c r="X83" s="18">
        <v>3</v>
      </c>
      <c r="Y83" s="18" t="s">
        <v>54</v>
      </c>
      <c r="Z83" s="18">
        <v>0</v>
      </c>
      <c r="AA83" s="18">
        <v>0</v>
      </c>
      <c r="AB83" s="47" t="s">
        <v>83</v>
      </c>
      <c r="AC83" s="57" t="s">
        <v>21</v>
      </c>
      <c r="AD83" s="92">
        <v>20</v>
      </c>
      <c r="AE83" s="93">
        <v>0</v>
      </c>
      <c r="AF83" s="92">
        <v>20</v>
      </c>
      <c r="AG83" s="92">
        <v>0</v>
      </c>
      <c r="AH83" s="92">
        <v>0</v>
      </c>
      <c r="AI83" s="92">
        <v>20</v>
      </c>
      <c r="AJ83" s="102">
        <f>SUM(AD83:AI83)</f>
        <v>60</v>
      </c>
      <c r="AK83" s="28"/>
      <c r="AL83" s="20"/>
      <c r="AM83" s="20"/>
    </row>
    <row r="84" spans="1:39" s="4" customFormat="1" ht="27" customHeight="1" x14ac:dyDescent="0.25">
      <c r="A84" s="18"/>
      <c r="B84" s="18"/>
      <c r="C84" s="18"/>
      <c r="D84" s="18"/>
      <c r="E84" s="18"/>
      <c r="F84" s="18"/>
      <c r="G84" s="18"/>
      <c r="H84" s="24"/>
      <c r="I84" s="18"/>
      <c r="J84" s="18"/>
      <c r="K84" s="18"/>
      <c r="L84" s="18"/>
      <c r="M84" s="18"/>
      <c r="N84" s="18"/>
      <c r="O84" s="18"/>
      <c r="P84" s="18"/>
      <c r="Q84" s="18"/>
      <c r="R84" s="18">
        <v>1</v>
      </c>
      <c r="S84" s="18">
        <v>1</v>
      </c>
      <c r="T84" s="18">
        <v>2</v>
      </c>
      <c r="U84" s="18">
        <v>0</v>
      </c>
      <c r="V84" s="18">
        <v>2</v>
      </c>
      <c r="W84" s="18">
        <v>0</v>
      </c>
      <c r="X84" s="18">
        <v>3</v>
      </c>
      <c r="Y84" s="18" t="s">
        <v>54</v>
      </c>
      <c r="Z84" s="18">
        <v>0</v>
      </c>
      <c r="AA84" s="18">
        <v>1</v>
      </c>
      <c r="AB84" s="47" t="s">
        <v>137</v>
      </c>
      <c r="AC84" s="48" t="s">
        <v>23</v>
      </c>
      <c r="AD84" s="49">
        <v>3</v>
      </c>
      <c r="AE84" s="49"/>
      <c r="AF84" s="49"/>
      <c r="AG84" s="49"/>
      <c r="AH84" s="49"/>
      <c r="AI84" s="49"/>
      <c r="AJ84" s="30"/>
      <c r="AK84" s="28"/>
      <c r="AL84" s="20"/>
      <c r="AM84" s="20"/>
    </row>
    <row r="85" spans="1:39" s="20" customFormat="1" ht="28.5" customHeight="1" x14ac:dyDescent="0.25">
      <c r="A85" s="18">
        <v>7</v>
      </c>
      <c r="B85" s="18">
        <v>0</v>
      </c>
      <c r="C85" s="18">
        <v>1</v>
      </c>
      <c r="D85" s="18">
        <v>0</v>
      </c>
      <c r="E85" s="18">
        <v>5</v>
      </c>
      <c r="F85" s="18">
        <v>0</v>
      </c>
      <c r="G85" s="18">
        <v>3</v>
      </c>
      <c r="H85" s="18">
        <v>1</v>
      </c>
      <c r="I85" s="18">
        <v>1</v>
      </c>
      <c r="J85" s="18">
        <v>2</v>
      </c>
      <c r="K85" s="18">
        <v>0</v>
      </c>
      <c r="L85" s="18">
        <v>2</v>
      </c>
      <c r="M85" s="18">
        <v>4</v>
      </c>
      <c r="N85" s="18">
        <v>0</v>
      </c>
      <c r="O85" s="18">
        <v>0</v>
      </c>
      <c r="P85" s="32">
        <v>4</v>
      </c>
      <c r="Q85" s="32">
        <v>0</v>
      </c>
      <c r="R85" s="32">
        <v>1</v>
      </c>
      <c r="S85" s="32">
        <v>1</v>
      </c>
      <c r="T85" s="32">
        <v>2</v>
      </c>
      <c r="U85" s="32">
        <v>0</v>
      </c>
      <c r="V85" s="32">
        <v>2</v>
      </c>
      <c r="W85" s="32">
        <v>0</v>
      </c>
      <c r="X85" s="32">
        <v>4</v>
      </c>
      <c r="Y85" s="32" t="s">
        <v>54</v>
      </c>
      <c r="Z85" s="32">
        <v>0</v>
      </c>
      <c r="AA85" s="32">
        <v>0</v>
      </c>
      <c r="AB85" s="28" t="s">
        <v>84</v>
      </c>
      <c r="AC85" s="57" t="s">
        <v>21</v>
      </c>
      <c r="AD85" s="31">
        <v>90</v>
      </c>
      <c r="AE85" s="31">
        <v>82.8</v>
      </c>
      <c r="AF85" s="31">
        <v>87.7</v>
      </c>
      <c r="AG85" s="31">
        <v>50</v>
      </c>
      <c r="AH85" s="31">
        <v>0</v>
      </c>
      <c r="AI85" s="31">
        <v>40</v>
      </c>
      <c r="AJ85" s="98">
        <f>SUM(AD85:AI85)</f>
        <v>350.5</v>
      </c>
      <c r="AK85" s="53"/>
    </row>
    <row r="86" spans="1:39" s="19" customFormat="1" ht="25.5" customHeight="1" x14ac:dyDescent="0.25">
      <c r="A86" s="32"/>
      <c r="B86" s="32"/>
      <c r="C86" s="32"/>
      <c r="D86" s="32"/>
      <c r="E86" s="32"/>
      <c r="F86" s="32"/>
      <c r="G86" s="32"/>
      <c r="H86" s="54"/>
      <c r="I86" s="32"/>
      <c r="J86" s="32"/>
      <c r="K86" s="32"/>
      <c r="L86" s="32"/>
      <c r="M86" s="32"/>
      <c r="N86" s="32"/>
      <c r="O86" s="32"/>
      <c r="P86" s="32"/>
      <c r="Q86" s="32"/>
      <c r="R86" s="32">
        <v>1</v>
      </c>
      <c r="S86" s="32">
        <v>1</v>
      </c>
      <c r="T86" s="32">
        <v>2</v>
      </c>
      <c r="U86" s="32">
        <v>0</v>
      </c>
      <c r="V86" s="32">
        <v>2</v>
      </c>
      <c r="W86" s="32">
        <v>0</v>
      </c>
      <c r="X86" s="32">
        <v>4</v>
      </c>
      <c r="Y86" s="32" t="s">
        <v>54</v>
      </c>
      <c r="Z86" s="32">
        <v>0</v>
      </c>
      <c r="AA86" s="32">
        <v>1</v>
      </c>
      <c r="AB86" s="38" t="s">
        <v>138</v>
      </c>
      <c r="AC86" s="44" t="s">
        <v>139</v>
      </c>
      <c r="AD86" s="31"/>
      <c r="AE86" s="31"/>
      <c r="AF86" s="31"/>
      <c r="AG86" s="31"/>
      <c r="AH86" s="31"/>
      <c r="AI86" s="31"/>
      <c r="AJ86" s="31"/>
      <c r="AK86" s="53"/>
      <c r="AL86" s="20"/>
      <c r="AM86" s="20"/>
    </row>
    <row r="87" spans="1:39" s="4" customFormat="1" ht="24.75" customHeight="1" x14ac:dyDescent="0.25">
      <c r="A87" s="33">
        <v>7</v>
      </c>
      <c r="B87" s="33">
        <v>0</v>
      </c>
      <c r="C87" s="33">
        <v>1</v>
      </c>
      <c r="D87" s="33">
        <v>0</v>
      </c>
      <c r="E87" s="33">
        <v>5</v>
      </c>
      <c r="F87" s="33">
        <v>0</v>
      </c>
      <c r="G87" s="33">
        <v>2</v>
      </c>
      <c r="H87" s="33">
        <v>1</v>
      </c>
      <c r="I87" s="33">
        <v>1</v>
      </c>
      <c r="J87" s="33">
        <v>2</v>
      </c>
      <c r="K87" s="33">
        <v>0</v>
      </c>
      <c r="L87" s="33">
        <v>3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1</v>
      </c>
      <c r="S87" s="33">
        <v>1</v>
      </c>
      <c r="T87" s="33">
        <v>2</v>
      </c>
      <c r="U87" s="33">
        <v>0</v>
      </c>
      <c r="V87" s="33">
        <v>3</v>
      </c>
      <c r="W87" s="33">
        <v>0</v>
      </c>
      <c r="X87" s="33">
        <v>0</v>
      </c>
      <c r="Y87" s="33">
        <v>0</v>
      </c>
      <c r="Z87" s="33">
        <v>0</v>
      </c>
      <c r="AA87" s="33">
        <v>0</v>
      </c>
      <c r="AB87" s="34" t="s">
        <v>42</v>
      </c>
      <c r="AC87" s="95" t="s">
        <v>21</v>
      </c>
      <c r="AD87" s="66">
        <f>SUM(AD89:AD91)</f>
        <v>0</v>
      </c>
      <c r="AE87" s="66">
        <f t="shared" ref="AE87:AJ87" si="11">SUM(AE89:AE91)</f>
        <v>0</v>
      </c>
      <c r="AF87" s="66">
        <f t="shared" si="11"/>
        <v>0</v>
      </c>
      <c r="AG87" s="66">
        <f t="shared" si="11"/>
        <v>0</v>
      </c>
      <c r="AH87" s="66">
        <f t="shared" si="11"/>
        <v>0</v>
      </c>
      <c r="AI87" s="66">
        <f t="shared" si="11"/>
        <v>0</v>
      </c>
      <c r="AJ87" s="66">
        <f t="shared" si="11"/>
        <v>0</v>
      </c>
      <c r="AK87" s="67"/>
      <c r="AL87" s="20"/>
      <c r="AM87" s="20"/>
    </row>
    <row r="88" spans="1:39" s="4" customFormat="1" ht="28.5" customHeight="1" x14ac:dyDescent="0.25">
      <c r="A88" s="18"/>
      <c r="B88" s="18"/>
      <c r="C88" s="18"/>
      <c r="D88" s="18"/>
      <c r="E88" s="18"/>
      <c r="F88" s="18"/>
      <c r="G88" s="18"/>
      <c r="H88" s="24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28" t="s">
        <v>140</v>
      </c>
      <c r="AC88" s="26" t="s">
        <v>18</v>
      </c>
      <c r="AD88" s="30"/>
      <c r="AE88" s="31"/>
      <c r="AF88" s="31"/>
      <c r="AG88" s="31"/>
      <c r="AH88" s="31"/>
      <c r="AI88" s="31"/>
      <c r="AJ88" s="31"/>
      <c r="AK88" s="28"/>
      <c r="AL88" s="20"/>
      <c r="AM88" s="20"/>
    </row>
    <row r="89" spans="1:39" s="4" customFormat="1" ht="27.75" customHeight="1" x14ac:dyDescent="0.25">
      <c r="A89" s="18">
        <v>7</v>
      </c>
      <c r="B89" s="18">
        <v>0</v>
      </c>
      <c r="C89" s="18">
        <v>1</v>
      </c>
      <c r="D89" s="18">
        <v>0</v>
      </c>
      <c r="E89" s="18">
        <v>5</v>
      </c>
      <c r="F89" s="18">
        <v>0</v>
      </c>
      <c r="G89" s="18">
        <v>2</v>
      </c>
      <c r="H89" s="18">
        <v>1</v>
      </c>
      <c r="I89" s="18">
        <v>1</v>
      </c>
      <c r="J89" s="18">
        <v>2</v>
      </c>
      <c r="K89" s="18">
        <v>0</v>
      </c>
      <c r="L89" s="18">
        <v>3</v>
      </c>
      <c r="M89" s="18">
        <v>4</v>
      </c>
      <c r="N89" s="18">
        <v>0</v>
      </c>
      <c r="O89" s="18">
        <v>0</v>
      </c>
      <c r="P89" s="18">
        <v>1</v>
      </c>
      <c r="Q89" s="18">
        <v>0</v>
      </c>
      <c r="R89" s="18">
        <v>1</v>
      </c>
      <c r="S89" s="18">
        <v>1</v>
      </c>
      <c r="T89" s="18">
        <v>2</v>
      </c>
      <c r="U89" s="18">
        <v>0</v>
      </c>
      <c r="V89" s="18">
        <v>3</v>
      </c>
      <c r="W89" s="18">
        <v>0</v>
      </c>
      <c r="X89" s="18">
        <v>1</v>
      </c>
      <c r="Y89" s="18" t="s">
        <v>54</v>
      </c>
      <c r="Z89" s="18">
        <v>0</v>
      </c>
      <c r="AA89" s="18">
        <v>0</v>
      </c>
      <c r="AB89" s="43" t="s">
        <v>85</v>
      </c>
      <c r="AC89" s="57" t="s">
        <v>21</v>
      </c>
      <c r="AD89" s="30"/>
      <c r="AE89" s="30"/>
      <c r="AF89" s="30"/>
      <c r="AG89" s="30"/>
      <c r="AH89" s="30"/>
      <c r="AI89" s="30"/>
      <c r="AJ89" s="98">
        <f>SUM(AD89:AI89)</f>
        <v>0</v>
      </c>
      <c r="AK89" s="28"/>
      <c r="AL89" s="20"/>
      <c r="AM89" s="20"/>
    </row>
    <row r="90" spans="1:39" s="17" customFormat="1" ht="25.5" x14ac:dyDescent="0.25">
      <c r="A90" s="18"/>
      <c r="B90" s="18"/>
      <c r="C90" s="18"/>
      <c r="D90" s="18"/>
      <c r="E90" s="18"/>
      <c r="F90" s="18"/>
      <c r="G90" s="18"/>
      <c r="H90" s="24"/>
      <c r="I90" s="18"/>
      <c r="J90" s="18"/>
      <c r="K90" s="18"/>
      <c r="L90" s="18"/>
      <c r="M90" s="18"/>
      <c r="N90" s="18"/>
      <c r="O90" s="18"/>
      <c r="P90" s="40"/>
      <c r="Q90" s="40"/>
      <c r="R90" s="18">
        <v>1</v>
      </c>
      <c r="S90" s="18">
        <v>1</v>
      </c>
      <c r="T90" s="18">
        <v>2</v>
      </c>
      <c r="U90" s="18">
        <v>0</v>
      </c>
      <c r="V90" s="18">
        <v>3</v>
      </c>
      <c r="W90" s="18">
        <v>0</v>
      </c>
      <c r="X90" s="18">
        <v>1</v>
      </c>
      <c r="Y90" s="18" t="s">
        <v>54</v>
      </c>
      <c r="Z90" s="18">
        <v>0</v>
      </c>
      <c r="AA90" s="18">
        <v>1</v>
      </c>
      <c r="AB90" s="28" t="s">
        <v>141</v>
      </c>
      <c r="AC90" s="57" t="s">
        <v>21</v>
      </c>
      <c r="AD90" s="39"/>
      <c r="AE90" s="39"/>
      <c r="AF90" s="39"/>
      <c r="AG90" s="39"/>
      <c r="AH90" s="39"/>
      <c r="AI90" s="39"/>
      <c r="AJ90" s="98">
        <f t="shared" ref="AJ90:AJ91" si="12">SUM(AD90:AI90)</f>
        <v>0</v>
      </c>
      <c r="AK90" s="40"/>
      <c r="AL90" s="21"/>
      <c r="AM90" s="21"/>
    </row>
    <row r="91" spans="1:39" s="17" customFormat="1" ht="19.5" customHeight="1" x14ac:dyDescent="0.25">
      <c r="A91" s="18">
        <v>7</v>
      </c>
      <c r="B91" s="18">
        <v>0</v>
      </c>
      <c r="C91" s="18">
        <v>1</v>
      </c>
      <c r="D91" s="18">
        <v>0</v>
      </c>
      <c r="E91" s="18">
        <v>5</v>
      </c>
      <c r="F91" s="18">
        <v>0</v>
      </c>
      <c r="G91" s="18">
        <v>2</v>
      </c>
      <c r="H91" s="18">
        <v>1</v>
      </c>
      <c r="I91" s="18">
        <v>1</v>
      </c>
      <c r="J91" s="18">
        <v>2</v>
      </c>
      <c r="K91" s="18">
        <v>0</v>
      </c>
      <c r="L91" s="18">
        <v>3</v>
      </c>
      <c r="M91" s="18">
        <v>4</v>
      </c>
      <c r="N91" s="18">
        <v>0</v>
      </c>
      <c r="O91" s="18">
        <v>0</v>
      </c>
      <c r="P91" s="18">
        <v>2</v>
      </c>
      <c r="Q91" s="18">
        <v>0</v>
      </c>
      <c r="R91" s="18">
        <v>1</v>
      </c>
      <c r="S91" s="18">
        <v>1</v>
      </c>
      <c r="T91" s="18">
        <v>2</v>
      </c>
      <c r="U91" s="18">
        <v>0</v>
      </c>
      <c r="V91" s="18">
        <v>3</v>
      </c>
      <c r="W91" s="18">
        <v>0</v>
      </c>
      <c r="X91" s="18">
        <v>2</v>
      </c>
      <c r="Y91" s="18" t="s">
        <v>54</v>
      </c>
      <c r="Z91" s="18">
        <v>0</v>
      </c>
      <c r="AA91" s="18">
        <v>0</v>
      </c>
      <c r="AB91" s="43" t="s">
        <v>86</v>
      </c>
      <c r="AC91" s="57" t="s">
        <v>21</v>
      </c>
      <c r="AD91" s="39"/>
      <c r="AE91" s="39"/>
      <c r="AF91" s="39"/>
      <c r="AG91" s="39"/>
      <c r="AH91" s="39"/>
      <c r="AI91" s="39"/>
      <c r="AJ91" s="98">
        <f t="shared" si="12"/>
        <v>0</v>
      </c>
      <c r="AK91" s="40"/>
      <c r="AL91" s="21"/>
      <c r="AM91" s="21"/>
    </row>
    <row r="92" spans="1:39" s="17" customFormat="1" x14ac:dyDescent="0.25">
      <c r="A92" s="40"/>
      <c r="B92" s="40"/>
      <c r="C92" s="40"/>
      <c r="D92" s="40"/>
      <c r="E92" s="40"/>
      <c r="F92" s="40"/>
      <c r="G92" s="40"/>
      <c r="H92" s="46"/>
      <c r="I92" s="40"/>
      <c r="J92" s="40"/>
      <c r="K92" s="40"/>
      <c r="L92" s="40"/>
      <c r="M92" s="40"/>
      <c r="N92" s="40"/>
      <c r="O92" s="40"/>
      <c r="P92" s="40"/>
      <c r="Q92" s="40"/>
      <c r="R92" s="18">
        <v>1</v>
      </c>
      <c r="S92" s="18">
        <v>1</v>
      </c>
      <c r="T92" s="18">
        <v>2</v>
      </c>
      <c r="U92" s="18">
        <v>0</v>
      </c>
      <c r="V92" s="18">
        <v>3</v>
      </c>
      <c r="W92" s="18">
        <v>0</v>
      </c>
      <c r="X92" s="18">
        <v>2</v>
      </c>
      <c r="Y92" s="18" t="s">
        <v>54</v>
      </c>
      <c r="Z92" s="18">
        <v>0</v>
      </c>
      <c r="AA92" s="18">
        <v>1</v>
      </c>
      <c r="AB92" s="28" t="s">
        <v>87</v>
      </c>
      <c r="AC92" s="26" t="s">
        <v>18</v>
      </c>
      <c r="AD92" s="39"/>
      <c r="AE92" s="39"/>
      <c r="AF92" s="39"/>
      <c r="AG92" s="39"/>
      <c r="AH92" s="39"/>
      <c r="AI92" s="39"/>
      <c r="AJ92" s="39"/>
      <c r="AK92" s="40"/>
      <c r="AL92" s="21"/>
      <c r="AM92" s="21"/>
    </row>
    <row r="93" spans="1:39" s="17" customFormat="1" ht="25.5" x14ac:dyDescent="0.25">
      <c r="A93" s="33">
        <v>7</v>
      </c>
      <c r="B93" s="33">
        <v>0</v>
      </c>
      <c r="C93" s="33">
        <v>1</v>
      </c>
      <c r="D93" s="33">
        <v>0</v>
      </c>
      <c r="E93" s="33">
        <v>4</v>
      </c>
      <c r="F93" s="33">
        <v>0</v>
      </c>
      <c r="G93" s="33">
        <v>9</v>
      </c>
      <c r="H93" s="33">
        <v>1</v>
      </c>
      <c r="I93" s="33">
        <v>1</v>
      </c>
      <c r="J93" s="33">
        <v>2</v>
      </c>
      <c r="K93" s="33">
        <v>0</v>
      </c>
      <c r="L93" s="33">
        <v>4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1</v>
      </c>
      <c r="S93" s="33">
        <v>1</v>
      </c>
      <c r="T93" s="33">
        <v>2</v>
      </c>
      <c r="U93" s="33">
        <v>0</v>
      </c>
      <c r="V93" s="33">
        <v>4</v>
      </c>
      <c r="W93" s="111">
        <v>0</v>
      </c>
      <c r="X93" s="33">
        <v>0</v>
      </c>
      <c r="Y93" s="33">
        <v>0</v>
      </c>
      <c r="Z93" s="33">
        <v>0</v>
      </c>
      <c r="AA93" s="33">
        <v>0</v>
      </c>
      <c r="AB93" s="34" t="s">
        <v>47</v>
      </c>
      <c r="AC93" s="95" t="s">
        <v>21</v>
      </c>
      <c r="AD93" s="36">
        <f t="shared" ref="AD93:AJ93" si="13">SUM(AD97)</f>
        <v>776.76800000000003</v>
      </c>
      <c r="AE93" s="36">
        <f t="shared" si="13"/>
        <v>543.22500000000002</v>
      </c>
      <c r="AF93" s="36">
        <f t="shared" si="13"/>
        <v>959.86900000000003</v>
      </c>
      <c r="AG93" s="36">
        <f t="shared" si="13"/>
        <v>559.17899999999997</v>
      </c>
      <c r="AH93" s="36">
        <f t="shared" si="13"/>
        <v>627.60599999999999</v>
      </c>
      <c r="AI93" s="36">
        <f t="shared" si="13"/>
        <v>468</v>
      </c>
      <c r="AJ93" s="36">
        <f t="shared" si="13"/>
        <v>3934.6469999999999</v>
      </c>
      <c r="AK93" s="37"/>
      <c r="AL93" s="21"/>
      <c r="AM93" s="21"/>
    </row>
    <row r="94" spans="1:39" s="17" customFormat="1" ht="26.25" customHeight="1" x14ac:dyDescent="0.25">
      <c r="A94" s="40"/>
      <c r="B94" s="40"/>
      <c r="C94" s="40"/>
      <c r="D94" s="40"/>
      <c r="E94" s="40"/>
      <c r="F94" s="40"/>
      <c r="G94" s="40"/>
      <c r="H94" s="46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25" t="s">
        <v>142</v>
      </c>
      <c r="AC94" s="40" t="s">
        <v>20</v>
      </c>
      <c r="AD94" s="39"/>
      <c r="AE94" s="39"/>
      <c r="AF94" s="39"/>
      <c r="AG94" s="39"/>
      <c r="AH94" s="39"/>
      <c r="AI94" s="39"/>
      <c r="AJ94" s="39"/>
      <c r="AK94" s="40"/>
      <c r="AL94" s="21"/>
      <c r="AM94" s="21"/>
    </row>
    <row r="95" spans="1:39" s="17" customFormat="1" ht="28.5" customHeight="1" x14ac:dyDescent="0.25">
      <c r="A95" s="40"/>
      <c r="B95" s="40"/>
      <c r="C95" s="40"/>
      <c r="D95" s="40"/>
      <c r="E95" s="40"/>
      <c r="F95" s="40"/>
      <c r="G95" s="40"/>
      <c r="H95" s="46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28" t="s">
        <v>88</v>
      </c>
      <c r="AC95" s="57" t="s">
        <v>20</v>
      </c>
      <c r="AD95" s="39" t="s">
        <v>113</v>
      </c>
      <c r="AE95" s="39" t="s">
        <v>113</v>
      </c>
      <c r="AF95" s="39" t="s">
        <v>113</v>
      </c>
      <c r="AG95" s="39"/>
      <c r="AH95" s="39"/>
      <c r="AI95" s="39"/>
      <c r="AJ95" s="39"/>
      <c r="AK95" s="40"/>
      <c r="AL95" s="21"/>
      <c r="AM95" s="21"/>
    </row>
    <row r="96" spans="1:39" s="17" customFormat="1" ht="25.5" x14ac:dyDescent="0.25">
      <c r="A96" s="40"/>
      <c r="B96" s="40"/>
      <c r="C96" s="40"/>
      <c r="D96" s="40"/>
      <c r="E96" s="40"/>
      <c r="F96" s="40"/>
      <c r="G96" s="40"/>
      <c r="H96" s="46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28" t="s">
        <v>114</v>
      </c>
      <c r="AC96" s="40" t="s">
        <v>51</v>
      </c>
      <c r="AD96" s="39"/>
      <c r="AE96" s="39"/>
      <c r="AF96" s="39"/>
      <c r="AG96" s="39"/>
      <c r="AH96" s="39"/>
      <c r="AI96" s="39"/>
      <c r="AJ96" s="39"/>
      <c r="AK96" s="40"/>
      <c r="AL96" s="21"/>
      <c r="AM96" s="21"/>
    </row>
    <row r="97" spans="1:39" s="17" customFormat="1" ht="25.5" x14ac:dyDescent="0.25">
      <c r="A97" s="18">
        <v>7</v>
      </c>
      <c r="B97" s="18">
        <v>0</v>
      </c>
      <c r="C97" s="18">
        <v>1</v>
      </c>
      <c r="D97" s="18">
        <v>0</v>
      </c>
      <c r="E97" s="18">
        <v>4</v>
      </c>
      <c r="F97" s="18">
        <v>0</v>
      </c>
      <c r="G97" s="18">
        <v>9</v>
      </c>
      <c r="H97" s="18">
        <v>1</v>
      </c>
      <c r="I97" s="18">
        <v>1</v>
      </c>
      <c r="J97" s="18">
        <v>2</v>
      </c>
      <c r="K97" s="18">
        <v>0</v>
      </c>
      <c r="L97" s="18">
        <v>4</v>
      </c>
      <c r="M97" s="18">
        <v>4</v>
      </c>
      <c r="N97" s="18">
        <v>0</v>
      </c>
      <c r="O97" s="18">
        <v>0</v>
      </c>
      <c r="P97" s="18">
        <v>2</v>
      </c>
      <c r="Q97" s="18">
        <v>0</v>
      </c>
      <c r="R97" s="18">
        <v>1</v>
      </c>
      <c r="S97" s="18">
        <v>1</v>
      </c>
      <c r="T97" s="18">
        <v>2</v>
      </c>
      <c r="U97" s="18">
        <v>0</v>
      </c>
      <c r="V97" s="18">
        <v>4</v>
      </c>
      <c r="W97" s="18">
        <v>0</v>
      </c>
      <c r="X97" s="18">
        <v>2</v>
      </c>
      <c r="Y97" s="18" t="s">
        <v>54</v>
      </c>
      <c r="Z97" s="18">
        <v>0</v>
      </c>
      <c r="AA97" s="18">
        <v>0</v>
      </c>
      <c r="AB97" s="53" t="s">
        <v>89</v>
      </c>
      <c r="AC97" s="57" t="s">
        <v>21</v>
      </c>
      <c r="AD97" s="39">
        <v>776.76800000000003</v>
      </c>
      <c r="AE97" s="41">
        <v>543.22500000000002</v>
      </c>
      <c r="AF97" s="41">
        <v>959.86900000000003</v>
      </c>
      <c r="AG97" s="41">
        <v>559.17899999999997</v>
      </c>
      <c r="AH97" s="41">
        <v>627.60599999999999</v>
      </c>
      <c r="AI97" s="41">
        <v>468</v>
      </c>
      <c r="AJ97" s="99">
        <f>SUM(AD97:AI97)</f>
        <v>3934.6469999999999</v>
      </c>
      <c r="AK97" s="40"/>
      <c r="AL97" s="21"/>
      <c r="AM97" s="21"/>
    </row>
    <row r="98" spans="1:39" s="17" customFormat="1" ht="45" customHeight="1" x14ac:dyDescent="0.25">
      <c r="A98" s="40"/>
      <c r="B98" s="40"/>
      <c r="C98" s="40"/>
      <c r="D98" s="40"/>
      <c r="E98" s="40"/>
      <c r="F98" s="40"/>
      <c r="G98" s="40"/>
      <c r="H98" s="46"/>
      <c r="I98" s="40"/>
      <c r="J98" s="40"/>
      <c r="K98" s="40"/>
      <c r="L98" s="40"/>
      <c r="M98" s="40"/>
      <c r="N98" s="40"/>
      <c r="O98" s="40"/>
      <c r="P98" s="40"/>
      <c r="Q98" s="40"/>
      <c r="R98" s="18">
        <v>1</v>
      </c>
      <c r="S98" s="18">
        <v>1</v>
      </c>
      <c r="T98" s="18">
        <v>2</v>
      </c>
      <c r="U98" s="18">
        <v>0</v>
      </c>
      <c r="V98" s="18">
        <v>4</v>
      </c>
      <c r="W98" s="18">
        <v>0</v>
      </c>
      <c r="X98" s="18">
        <v>2</v>
      </c>
      <c r="Y98" s="18" t="s">
        <v>54</v>
      </c>
      <c r="Z98" s="18">
        <v>0</v>
      </c>
      <c r="AA98" s="18">
        <v>1</v>
      </c>
      <c r="AB98" s="28" t="s">
        <v>143</v>
      </c>
      <c r="AC98" s="40" t="s">
        <v>18</v>
      </c>
      <c r="AD98" s="39"/>
      <c r="AE98" s="39"/>
      <c r="AF98" s="39"/>
      <c r="AG98" s="39"/>
      <c r="AH98" s="39"/>
      <c r="AI98" s="39"/>
      <c r="AJ98" s="39"/>
      <c r="AK98" s="40"/>
      <c r="AL98" s="21"/>
      <c r="AM98" s="21"/>
    </row>
    <row r="99" spans="1:39" s="17" customFormat="1" ht="27" x14ac:dyDescent="0.25">
      <c r="A99" s="111">
        <v>7</v>
      </c>
      <c r="B99" s="111">
        <v>0</v>
      </c>
      <c r="C99" s="111">
        <v>1</v>
      </c>
      <c r="D99" s="111">
        <v>0</v>
      </c>
      <c r="E99" s="111">
        <v>5</v>
      </c>
      <c r="F99" s="111">
        <v>0</v>
      </c>
      <c r="G99" s="111">
        <v>3</v>
      </c>
      <c r="H99" s="111">
        <v>1</v>
      </c>
      <c r="I99" s="111">
        <v>1</v>
      </c>
      <c r="J99" s="111">
        <v>2</v>
      </c>
      <c r="K99" s="111">
        <v>0</v>
      </c>
      <c r="L99" s="111">
        <v>5</v>
      </c>
      <c r="M99" s="111">
        <v>0</v>
      </c>
      <c r="N99" s="111">
        <v>0</v>
      </c>
      <c r="O99" s="111">
        <v>0</v>
      </c>
      <c r="P99" s="111">
        <v>0</v>
      </c>
      <c r="Q99" s="111">
        <v>0</v>
      </c>
      <c r="R99" s="111">
        <v>1</v>
      </c>
      <c r="S99" s="111">
        <v>1</v>
      </c>
      <c r="T99" s="111">
        <v>2</v>
      </c>
      <c r="U99" s="111">
        <v>0</v>
      </c>
      <c r="V99" s="111">
        <v>5</v>
      </c>
      <c r="W99" s="111">
        <v>0</v>
      </c>
      <c r="X99" s="111">
        <v>0</v>
      </c>
      <c r="Y99" s="111">
        <v>0</v>
      </c>
      <c r="Z99" s="111">
        <v>0</v>
      </c>
      <c r="AA99" s="111">
        <v>0</v>
      </c>
      <c r="AB99" s="115" t="s">
        <v>53</v>
      </c>
      <c r="AC99" s="111"/>
      <c r="AD99" s="116">
        <f t="shared" ref="AD99:AJ99" si="14">SUM(AD101+AD104+AD105+AD107+AD106+AD108)</f>
        <v>791.97414000000003</v>
      </c>
      <c r="AE99" s="116">
        <f t="shared" si="14"/>
        <v>0</v>
      </c>
      <c r="AF99" s="116">
        <f t="shared" si="14"/>
        <v>0</v>
      </c>
      <c r="AG99" s="116">
        <f t="shared" si="14"/>
        <v>0</v>
      </c>
      <c r="AH99" s="116">
        <f t="shared" si="14"/>
        <v>0</v>
      </c>
      <c r="AI99" s="116">
        <f t="shared" si="14"/>
        <v>0</v>
      </c>
      <c r="AJ99" s="116">
        <f t="shared" si="14"/>
        <v>791.97414000000003</v>
      </c>
      <c r="AK99" s="111"/>
      <c r="AL99" s="21"/>
      <c r="AM99" s="21"/>
    </row>
    <row r="100" spans="1:39" s="17" customFormat="1" ht="25.5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53" t="s">
        <v>144</v>
      </c>
      <c r="AC100" s="40" t="s">
        <v>50</v>
      </c>
      <c r="AD100" s="41">
        <v>140</v>
      </c>
      <c r="AE100" s="39"/>
      <c r="AF100" s="39"/>
      <c r="AG100" s="39"/>
      <c r="AH100" s="39"/>
      <c r="AI100" s="39"/>
      <c r="AJ100" s="39"/>
      <c r="AK100" s="40"/>
      <c r="AL100" s="21"/>
      <c r="AM100" s="21"/>
    </row>
    <row r="101" spans="1:39" s="17" customFormat="1" ht="35.25" customHeight="1" x14ac:dyDescent="0.25">
      <c r="A101" s="32">
        <v>7</v>
      </c>
      <c r="B101" s="32">
        <v>0</v>
      </c>
      <c r="C101" s="32">
        <v>1</v>
      </c>
      <c r="D101" s="32">
        <v>0</v>
      </c>
      <c r="E101" s="32">
        <v>5</v>
      </c>
      <c r="F101" s="32">
        <v>0</v>
      </c>
      <c r="G101" s="32">
        <v>3</v>
      </c>
      <c r="H101" s="32">
        <v>1</v>
      </c>
      <c r="I101" s="32">
        <v>1</v>
      </c>
      <c r="J101" s="32">
        <v>2</v>
      </c>
      <c r="K101" s="32">
        <v>0</v>
      </c>
      <c r="L101" s="32">
        <v>5</v>
      </c>
      <c r="M101" s="89" t="s">
        <v>105</v>
      </c>
      <c r="N101" s="32">
        <v>0</v>
      </c>
      <c r="O101" s="32">
        <v>3</v>
      </c>
      <c r="P101" s="32">
        <v>3</v>
      </c>
      <c r="Q101" s="32">
        <v>0</v>
      </c>
      <c r="R101" s="32">
        <v>1</v>
      </c>
      <c r="S101" s="32">
        <v>1</v>
      </c>
      <c r="T101" s="32">
        <v>2</v>
      </c>
      <c r="U101" s="32">
        <v>0</v>
      </c>
      <c r="V101" s="32">
        <v>5</v>
      </c>
      <c r="W101" s="32">
        <v>0</v>
      </c>
      <c r="X101" s="32">
        <v>1</v>
      </c>
      <c r="Y101" s="32" t="s">
        <v>54</v>
      </c>
      <c r="Z101" s="32">
        <v>0</v>
      </c>
      <c r="AA101" s="32">
        <v>0</v>
      </c>
      <c r="AB101" s="25" t="s">
        <v>90</v>
      </c>
      <c r="AC101" s="57" t="s">
        <v>21</v>
      </c>
      <c r="AD101" s="39">
        <v>100</v>
      </c>
      <c r="AE101" s="41">
        <v>0</v>
      </c>
      <c r="AF101" s="41">
        <v>0</v>
      </c>
      <c r="AG101" s="41">
        <v>0</v>
      </c>
      <c r="AH101" s="41">
        <v>0</v>
      </c>
      <c r="AI101" s="39">
        <v>0</v>
      </c>
      <c r="AJ101" s="99">
        <f>SUM(AD101:AI101)</f>
        <v>100</v>
      </c>
      <c r="AK101" s="40"/>
      <c r="AL101" s="21"/>
      <c r="AM101" s="21"/>
    </row>
    <row r="102" spans="1:39" s="17" customFormat="1" ht="33.75" customHeight="1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32">
        <v>1</v>
      </c>
      <c r="S102" s="32">
        <v>1</v>
      </c>
      <c r="T102" s="32">
        <v>2</v>
      </c>
      <c r="U102" s="32">
        <v>0</v>
      </c>
      <c r="V102" s="32">
        <v>5</v>
      </c>
      <c r="W102" s="32">
        <v>0</v>
      </c>
      <c r="X102" s="32">
        <v>1</v>
      </c>
      <c r="Y102" s="32" t="s">
        <v>54</v>
      </c>
      <c r="Z102" s="32">
        <v>0</v>
      </c>
      <c r="AA102" s="32">
        <v>1</v>
      </c>
      <c r="AB102" s="53" t="s">
        <v>145</v>
      </c>
      <c r="AC102" s="40" t="s">
        <v>20</v>
      </c>
      <c r="AD102" s="39" t="s">
        <v>113</v>
      </c>
      <c r="AE102" s="39"/>
      <c r="AF102" s="39"/>
      <c r="AG102" s="39"/>
      <c r="AH102" s="39"/>
      <c r="AI102" s="39"/>
      <c r="AJ102" s="39"/>
      <c r="AK102" s="40"/>
      <c r="AL102" s="21"/>
      <c r="AM102" s="21"/>
    </row>
    <row r="103" spans="1:39" s="17" customFormat="1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32">
        <v>1</v>
      </c>
      <c r="S103" s="32">
        <v>1</v>
      </c>
      <c r="T103" s="32">
        <v>2</v>
      </c>
      <c r="U103" s="32">
        <v>0</v>
      </c>
      <c r="V103" s="32">
        <v>5</v>
      </c>
      <c r="W103" s="32">
        <v>0</v>
      </c>
      <c r="X103" s="32">
        <v>1</v>
      </c>
      <c r="Y103" s="32" t="s">
        <v>54</v>
      </c>
      <c r="Z103" s="32">
        <v>0</v>
      </c>
      <c r="AA103" s="32">
        <v>2</v>
      </c>
      <c r="AB103" s="53" t="s">
        <v>146</v>
      </c>
      <c r="AC103" s="40" t="s">
        <v>52</v>
      </c>
      <c r="AD103" s="39"/>
      <c r="AE103" s="39"/>
      <c r="AF103" s="39"/>
      <c r="AG103" s="39"/>
      <c r="AH103" s="39"/>
      <c r="AI103" s="39"/>
      <c r="AJ103" s="39"/>
      <c r="AK103" s="40"/>
      <c r="AL103" s="21"/>
      <c r="AM103" s="21"/>
    </row>
    <row r="104" spans="1:39" s="17" customFormat="1" ht="38.25" x14ac:dyDescent="0.25">
      <c r="A104" s="32">
        <v>7</v>
      </c>
      <c r="B104" s="32">
        <v>0</v>
      </c>
      <c r="C104" s="32">
        <v>1</v>
      </c>
      <c r="D104" s="32">
        <v>0</v>
      </c>
      <c r="E104" s="32">
        <v>5</v>
      </c>
      <c r="F104" s="32">
        <v>0</v>
      </c>
      <c r="G104" s="32">
        <v>3</v>
      </c>
      <c r="H104" s="32">
        <v>1</v>
      </c>
      <c r="I104" s="32">
        <v>1</v>
      </c>
      <c r="J104" s="32">
        <v>2</v>
      </c>
      <c r="K104" s="32">
        <v>0</v>
      </c>
      <c r="L104" s="32">
        <v>5</v>
      </c>
      <c r="M104" s="89" t="s">
        <v>105</v>
      </c>
      <c r="N104" s="32">
        <v>0</v>
      </c>
      <c r="O104" s="32">
        <v>3</v>
      </c>
      <c r="P104" s="32">
        <v>3</v>
      </c>
      <c r="Q104" s="32">
        <v>0</v>
      </c>
      <c r="R104" s="32">
        <v>1</v>
      </c>
      <c r="S104" s="32">
        <v>1</v>
      </c>
      <c r="T104" s="32">
        <v>2</v>
      </c>
      <c r="U104" s="32">
        <v>0</v>
      </c>
      <c r="V104" s="32">
        <v>5</v>
      </c>
      <c r="W104" s="32">
        <v>0</v>
      </c>
      <c r="X104" s="32">
        <v>2</v>
      </c>
      <c r="Y104" s="32" t="s">
        <v>54</v>
      </c>
      <c r="Z104" s="32">
        <v>0</v>
      </c>
      <c r="AA104" s="32">
        <v>0</v>
      </c>
      <c r="AB104" s="53" t="s">
        <v>91</v>
      </c>
      <c r="AC104" s="57" t="s">
        <v>21</v>
      </c>
      <c r="AD104" s="39">
        <v>40</v>
      </c>
      <c r="AE104" s="39"/>
      <c r="AF104" s="39"/>
      <c r="AG104" s="39"/>
      <c r="AH104" s="39"/>
      <c r="AI104" s="39"/>
      <c r="AJ104" s="99">
        <f t="shared" ref="AJ104:AJ108" si="15">SUM(AD104:AI104)</f>
        <v>40</v>
      </c>
      <c r="AK104" s="40"/>
      <c r="AL104" s="21"/>
      <c r="AM104" s="21"/>
    </row>
    <row r="105" spans="1:39" s="17" customFormat="1" ht="38.25" x14ac:dyDescent="0.25">
      <c r="A105" s="32">
        <v>7</v>
      </c>
      <c r="B105" s="32">
        <v>0</v>
      </c>
      <c r="C105" s="32">
        <v>1</v>
      </c>
      <c r="D105" s="32">
        <v>0</v>
      </c>
      <c r="E105" s="32">
        <v>5</v>
      </c>
      <c r="F105" s="32">
        <v>0</v>
      </c>
      <c r="G105" s="32">
        <v>3</v>
      </c>
      <c r="H105" s="32">
        <v>1</v>
      </c>
      <c r="I105" s="32">
        <v>1</v>
      </c>
      <c r="J105" s="32">
        <v>2</v>
      </c>
      <c r="K105" s="32">
        <v>0</v>
      </c>
      <c r="L105" s="32">
        <v>5</v>
      </c>
      <c r="M105" s="89" t="s">
        <v>105</v>
      </c>
      <c r="N105" s="32">
        <v>0</v>
      </c>
      <c r="O105" s="32">
        <v>3</v>
      </c>
      <c r="P105" s="32">
        <v>3</v>
      </c>
      <c r="Q105" s="32">
        <v>0</v>
      </c>
      <c r="R105" s="32">
        <v>1</v>
      </c>
      <c r="S105" s="32">
        <v>1</v>
      </c>
      <c r="T105" s="32">
        <v>2</v>
      </c>
      <c r="U105" s="32">
        <v>0</v>
      </c>
      <c r="V105" s="32">
        <v>5</v>
      </c>
      <c r="W105" s="32">
        <v>0</v>
      </c>
      <c r="X105" s="32">
        <v>3</v>
      </c>
      <c r="Y105" s="32" t="s">
        <v>54</v>
      </c>
      <c r="Z105" s="32">
        <v>0</v>
      </c>
      <c r="AA105" s="32">
        <v>0</v>
      </c>
      <c r="AB105" s="53" t="s">
        <v>92</v>
      </c>
      <c r="AC105" s="57" t="s">
        <v>21</v>
      </c>
      <c r="AD105" s="39">
        <v>10</v>
      </c>
      <c r="AE105" s="39"/>
      <c r="AF105" s="39"/>
      <c r="AG105" s="39"/>
      <c r="AH105" s="39"/>
      <c r="AI105" s="39"/>
      <c r="AJ105" s="99">
        <f t="shared" si="15"/>
        <v>10</v>
      </c>
      <c r="AK105" s="40"/>
      <c r="AL105" s="21"/>
      <c r="AM105" s="21"/>
    </row>
    <row r="106" spans="1:39" s="17" customFormat="1" ht="25.5" x14ac:dyDescent="0.25">
      <c r="A106" s="32">
        <v>7</v>
      </c>
      <c r="B106" s="32">
        <v>0</v>
      </c>
      <c r="C106" s="32">
        <v>1</v>
      </c>
      <c r="D106" s="32">
        <v>0</v>
      </c>
      <c r="E106" s="32">
        <v>5</v>
      </c>
      <c r="F106" s="32">
        <v>0</v>
      </c>
      <c r="G106" s="32">
        <v>3</v>
      </c>
      <c r="H106" s="32">
        <v>1</v>
      </c>
      <c r="I106" s="32">
        <v>1</v>
      </c>
      <c r="J106" s="32">
        <v>2</v>
      </c>
      <c r="K106" s="32">
        <v>0</v>
      </c>
      <c r="L106" s="32">
        <v>5</v>
      </c>
      <c r="M106" s="32">
        <v>1</v>
      </c>
      <c r="N106" s="32">
        <v>0</v>
      </c>
      <c r="O106" s="32">
        <v>3</v>
      </c>
      <c r="P106" s="32">
        <v>3</v>
      </c>
      <c r="Q106" s="32">
        <v>0</v>
      </c>
      <c r="R106" s="32">
        <v>1</v>
      </c>
      <c r="S106" s="32">
        <v>1</v>
      </c>
      <c r="T106" s="32">
        <v>2</v>
      </c>
      <c r="U106" s="32">
        <v>0</v>
      </c>
      <c r="V106" s="32">
        <v>5</v>
      </c>
      <c r="W106" s="32">
        <v>0</v>
      </c>
      <c r="X106" s="32">
        <v>4</v>
      </c>
      <c r="Y106" s="32" t="s">
        <v>106</v>
      </c>
      <c r="Z106" s="32">
        <v>0</v>
      </c>
      <c r="AA106" s="32">
        <v>0</v>
      </c>
      <c r="AB106" s="53" t="s">
        <v>93</v>
      </c>
      <c r="AC106" s="57" t="s">
        <v>21</v>
      </c>
      <c r="AD106" s="39">
        <v>584.97414000000003</v>
      </c>
      <c r="AE106" s="39"/>
      <c r="AF106" s="39"/>
      <c r="AG106" s="39"/>
      <c r="AH106" s="39"/>
      <c r="AI106" s="39"/>
      <c r="AJ106" s="99">
        <f t="shared" si="15"/>
        <v>584.97414000000003</v>
      </c>
      <c r="AK106" s="40"/>
      <c r="AL106" s="21"/>
      <c r="AM106" s="21"/>
    </row>
    <row r="107" spans="1:39" s="17" customFormat="1" ht="55.5" customHeight="1" x14ac:dyDescent="0.25">
      <c r="A107" s="32">
        <v>7</v>
      </c>
      <c r="B107" s="32">
        <v>0</v>
      </c>
      <c r="C107" s="32">
        <v>1</v>
      </c>
      <c r="D107" s="32">
        <v>0</v>
      </c>
      <c r="E107" s="32">
        <v>5</v>
      </c>
      <c r="F107" s="32">
        <v>0</v>
      </c>
      <c r="G107" s="32">
        <v>3</v>
      </c>
      <c r="H107" s="32">
        <v>1</v>
      </c>
      <c r="I107" s="32">
        <v>1</v>
      </c>
      <c r="J107" s="32">
        <v>2</v>
      </c>
      <c r="K107" s="32">
        <v>0</v>
      </c>
      <c r="L107" s="32">
        <v>5</v>
      </c>
      <c r="M107" s="32">
        <v>1</v>
      </c>
      <c r="N107" s="32">
        <v>0</v>
      </c>
      <c r="O107" s="32">
        <v>9</v>
      </c>
      <c r="P107" s="32">
        <v>3</v>
      </c>
      <c r="Q107" s="32">
        <v>0</v>
      </c>
      <c r="R107" s="32">
        <v>1</v>
      </c>
      <c r="S107" s="32">
        <v>1</v>
      </c>
      <c r="T107" s="32">
        <v>2</v>
      </c>
      <c r="U107" s="32">
        <v>0</v>
      </c>
      <c r="V107" s="32">
        <v>5</v>
      </c>
      <c r="W107" s="32">
        <v>0</v>
      </c>
      <c r="X107" s="32">
        <v>5</v>
      </c>
      <c r="Y107" s="32" t="s">
        <v>106</v>
      </c>
      <c r="Z107" s="32">
        <v>0</v>
      </c>
      <c r="AA107" s="32">
        <v>0</v>
      </c>
      <c r="AB107" s="53" t="s">
        <v>94</v>
      </c>
      <c r="AC107" s="57" t="s">
        <v>21</v>
      </c>
      <c r="AD107" s="39">
        <v>57</v>
      </c>
      <c r="AE107" s="39"/>
      <c r="AF107" s="39"/>
      <c r="AG107" s="39"/>
      <c r="AH107" s="39"/>
      <c r="AI107" s="39"/>
      <c r="AJ107" s="99">
        <f t="shared" si="15"/>
        <v>57</v>
      </c>
      <c r="AK107" s="40"/>
      <c r="AL107" s="21"/>
      <c r="AM107" s="21"/>
    </row>
    <row r="108" spans="1:39" s="17" customFormat="1" ht="30" customHeight="1" x14ac:dyDescent="0.25">
      <c r="A108" s="32">
        <v>7</v>
      </c>
      <c r="B108" s="32">
        <v>0</v>
      </c>
      <c r="C108" s="32">
        <v>1</v>
      </c>
      <c r="D108" s="32">
        <v>0</v>
      </c>
      <c r="E108" s="32">
        <v>5</v>
      </c>
      <c r="F108" s="32">
        <v>0</v>
      </c>
      <c r="G108" s="32">
        <v>3</v>
      </c>
      <c r="H108" s="32">
        <v>1</v>
      </c>
      <c r="I108" s="32">
        <v>1</v>
      </c>
      <c r="J108" s="32">
        <v>2</v>
      </c>
      <c r="K108" s="32">
        <v>0</v>
      </c>
      <c r="L108" s="32">
        <v>5</v>
      </c>
      <c r="M108" s="32">
        <v>4</v>
      </c>
      <c r="N108" s="32">
        <v>0</v>
      </c>
      <c r="O108" s="32">
        <v>0</v>
      </c>
      <c r="P108" s="32">
        <v>6</v>
      </c>
      <c r="Q108" s="32">
        <v>0</v>
      </c>
      <c r="R108" s="32">
        <v>1</v>
      </c>
      <c r="S108" s="32">
        <v>1</v>
      </c>
      <c r="T108" s="32">
        <v>2</v>
      </c>
      <c r="U108" s="32">
        <v>0</v>
      </c>
      <c r="V108" s="32">
        <v>5</v>
      </c>
      <c r="W108" s="32">
        <v>0</v>
      </c>
      <c r="X108" s="32">
        <v>6</v>
      </c>
      <c r="Y108" s="32" t="s">
        <v>54</v>
      </c>
      <c r="Z108" s="32">
        <v>0</v>
      </c>
      <c r="AA108" s="32">
        <v>0</v>
      </c>
      <c r="AB108" s="53" t="s">
        <v>110</v>
      </c>
      <c r="AC108" s="57" t="s">
        <v>21</v>
      </c>
      <c r="AD108" s="39"/>
      <c r="AE108" s="39"/>
      <c r="AF108" s="39"/>
      <c r="AG108" s="39"/>
      <c r="AH108" s="39"/>
      <c r="AI108" s="39"/>
      <c r="AJ108" s="99">
        <f t="shared" si="15"/>
        <v>0</v>
      </c>
      <c r="AK108" s="40"/>
      <c r="AL108" s="21"/>
      <c r="AM108" s="21"/>
    </row>
    <row r="109" spans="1:39" s="21" customFormat="1" ht="25.5" x14ac:dyDescent="0.25">
      <c r="A109" s="58">
        <v>7</v>
      </c>
      <c r="B109" s="58">
        <v>0</v>
      </c>
      <c r="C109" s="58">
        <v>1</v>
      </c>
      <c r="D109" s="58">
        <v>0</v>
      </c>
      <c r="E109" s="58">
        <v>3</v>
      </c>
      <c r="F109" s="58">
        <v>1</v>
      </c>
      <c r="G109" s="58">
        <v>0</v>
      </c>
      <c r="H109" s="58">
        <v>1</v>
      </c>
      <c r="I109" s="58">
        <v>1</v>
      </c>
      <c r="J109" s="58">
        <v>3</v>
      </c>
      <c r="K109" s="58">
        <v>0</v>
      </c>
      <c r="L109" s="58">
        <v>0</v>
      </c>
      <c r="M109" s="58">
        <v>0</v>
      </c>
      <c r="N109" s="58">
        <v>0</v>
      </c>
      <c r="O109" s="58">
        <v>0</v>
      </c>
      <c r="P109" s="58">
        <v>0</v>
      </c>
      <c r="Q109" s="58">
        <v>0</v>
      </c>
      <c r="R109" s="58">
        <v>1</v>
      </c>
      <c r="S109" s="58">
        <v>1</v>
      </c>
      <c r="T109" s="58">
        <v>3</v>
      </c>
      <c r="U109" s="58">
        <v>0</v>
      </c>
      <c r="V109" s="58">
        <v>0</v>
      </c>
      <c r="W109" s="58">
        <v>0</v>
      </c>
      <c r="X109" s="58">
        <v>0</v>
      </c>
      <c r="Y109" s="58">
        <v>0</v>
      </c>
      <c r="Z109" s="58">
        <v>0</v>
      </c>
      <c r="AA109" s="58">
        <v>0</v>
      </c>
      <c r="AB109" s="60" t="s">
        <v>43</v>
      </c>
      <c r="AC109" s="91" t="s">
        <v>21</v>
      </c>
      <c r="AD109" s="72">
        <f t="shared" ref="AD109:AJ109" si="16">SUM(AD110+AD116)</f>
        <v>132.4</v>
      </c>
      <c r="AE109" s="72">
        <f t="shared" si="16"/>
        <v>110.3</v>
      </c>
      <c r="AF109" s="72">
        <f t="shared" si="16"/>
        <v>176.6</v>
      </c>
      <c r="AG109" s="72">
        <f t="shared" si="16"/>
        <v>96.6</v>
      </c>
      <c r="AH109" s="72">
        <f t="shared" si="16"/>
        <v>96.6</v>
      </c>
      <c r="AI109" s="72">
        <f t="shared" si="16"/>
        <v>102.4</v>
      </c>
      <c r="AJ109" s="72">
        <f t="shared" si="16"/>
        <v>714.9</v>
      </c>
      <c r="AK109" s="71"/>
    </row>
    <row r="110" spans="1:39" s="17" customFormat="1" ht="27" x14ac:dyDescent="0.25">
      <c r="A110" s="33">
        <v>7</v>
      </c>
      <c r="B110" s="33">
        <v>0</v>
      </c>
      <c r="C110" s="33">
        <v>1</v>
      </c>
      <c r="D110" s="33">
        <v>0</v>
      </c>
      <c r="E110" s="33">
        <v>3</v>
      </c>
      <c r="F110" s="33">
        <v>1</v>
      </c>
      <c r="G110" s="33">
        <v>0</v>
      </c>
      <c r="H110" s="33">
        <v>1</v>
      </c>
      <c r="I110" s="33">
        <v>1</v>
      </c>
      <c r="J110" s="33">
        <v>3</v>
      </c>
      <c r="K110" s="33">
        <v>0</v>
      </c>
      <c r="L110" s="33">
        <v>1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3">
        <v>1</v>
      </c>
      <c r="S110" s="33">
        <v>1</v>
      </c>
      <c r="T110" s="33">
        <v>3</v>
      </c>
      <c r="U110" s="33">
        <v>0</v>
      </c>
      <c r="V110" s="33">
        <v>1</v>
      </c>
      <c r="W110" s="33">
        <v>0</v>
      </c>
      <c r="X110" s="33">
        <v>0</v>
      </c>
      <c r="Y110" s="33">
        <v>0</v>
      </c>
      <c r="Z110" s="33">
        <v>0</v>
      </c>
      <c r="AA110" s="33">
        <v>0</v>
      </c>
      <c r="AB110" s="65" t="s">
        <v>44</v>
      </c>
      <c r="AC110" s="57" t="s">
        <v>21</v>
      </c>
      <c r="AD110" s="36">
        <f t="shared" ref="AD110:AJ110" si="17">AD111+AD112+AD114</f>
        <v>70</v>
      </c>
      <c r="AE110" s="36">
        <f t="shared" si="17"/>
        <v>39.5</v>
      </c>
      <c r="AF110" s="36">
        <f t="shared" si="17"/>
        <v>100</v>
      </c>
      <c r="AG110" s="36">
        <v>20</v>
      </c>
      <c r="AH110" s="36">
        <f t="shared" si="17"/>
        <v>20</v>
      </c>
      <c r="AI110" s="36">
        <f t="shared" si="17"/>
        <v>40</v>
      </c>
      <c r="AJ110" s="36">
        <f t="shared" si="17"/>
        <v>289.5</v>
      </c>
      <c r="AK110" s="37"/>
      <c r="AL110" s="21"/>
      <c r="AM110" s="21"/>
    </row>
    <row r="111" spans="1:39" s="17" customFormat="1" ht="24" customHeight="1" x14ac:dyDescent="0.25">
      <c r="A111" s="40"/>
      <c r="B111" s="40"/>
      <c r="C111" s="40"/>
      <c r="D111" s="40"/>
      <c r="E111" s="40"/>
      <c r="F111" s="40"/>
      <c r="G111" s="40"/>
      <c r="H111" s="46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7" t="s">
        <v>147</v>
      </c>
      <c r="AC111" s="57" t="s">
        <v>21</v>
      </c>
      <c r="AD111" s="39"/>
      <c r="AE111" s="39"/>
      <c r="AF111" s="39"/>
      <c r="AG111" s="39"/>
      <c r="AH111" s="39"/>
      <c r="AI111" s="39"/>
      <c r="AJ111" s="99">
        <f>SUM(AD111:AI111)</f>
        <v>0</v>
      </c>
      <c r="AK111" s="40"/>
      <c r="AL111" s="21"/>
      <c r="AM111" s="21"/>
    </row>
    <row r="112" spans="1:39" s="17" customFormat="1" ht="25.5" x14ac:dyDescent="0.25">
      <c r="A112" s="40"/>
      <c r="B112" s="40"/>
      <c r="C112" s="40"/>
      <c r="D112" s="40"/>
      <c r="E112" s="40"/>
      <c r="F112" s="40"/>
      <c r="G112" s="40"/>
      <c r="H112" s="46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7" t="s">
        <v>95</v>
      </c>
      <c r="AC112" s="57" t="s">
        <v>21</v>
      </c>
      <c r="AD112" s="39"/>
      <c r="AE112" s="39"/>
      <c r="AF112" s="39"/>
      <c r="AG112" s="39"/>
      <c r="AH112" s="39"/>
      <c r="AI112" s="39"/>
      <c r="AJ112" s="99">
        <f>SUM(AD112:AI112)</f>
        <v>0</v>
      </c>
      <c r="AK112" s="40"/>
      <c r="AL112" s="21"/>
      <c r="AM112" s="21"/>
    </row>
    <row r="113" spans="1:39" s="17" customFormat="1" ht="32.25" customHeight="1" x14ac:dyDescent="0.25">
      <c r="A113" s="40"/>
      <c r="B113" s="40"/>
      <c r="C113" s="40"/>
      <c r="D113" s="40"/>
      <c r="E113" s="40"/>
      <c r="F113" s="40"/>
      <c r="G113" s="40"/>
      <c r="H113" s="46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7" t="s">
        <v>148</v>
      </c>
      <c r="AC113" s="57" t="s">
        <v>52</v>
      </c>
      <c r="AD113" s="39">
        <v>6</v>
      </c>
      <c r="AE113" s="39"/>
      <c r="AF113" s="39"/>
      <c r="AG113" s="39"/>
      <c r="AH113" s="39"/>
      <c r="AI113" s="39"/>
      <c r="AJ113" s="39"/>
      <c r="AK113" s="40"/>
      <c r="AL113" s="21"/>
      <c r="AM113" s="21"/>
    </row>
    <row r="114" spans="1:39" s="17" customFormat="1" ht="28.5" customHeight="1" x14ac:dyDescent="0.25">
      <c r="A114" s="18">
        <v>7</v>
      </c>
      <c r="B114" s="18">
        <v>0</v>
      </c>
      <c r="C114" s="18">
        <v>1</v>
      </c>
      <c r="D114" s="18">
        <v>0</v>
      </c>
      <c r="E114" s="18">
        <v>3</v>
      </c>
      <c r="F114" s="18">
        <v>1</v>
      </c>
      <c r="G114" s="18">
        <v>0</v>
      </c>
      <c r="H114" s="18">
        <v>1</v>
      </c>
      <c r="I114" s="18">
        <v>1</v>
      </c>
      <c r="J114" s="18">
        <v>3</v>
      </c>
      <c r="K114" s="18">
        <v>0</v>
      </c>
      <c r="L114" s="18">
        <v>1</v>
      </c>
      <c r="M114" s="18">
        <v>4</v>
      </c>
      <c r="N114" s="18">
        <v>0</v>
      </c>
      <c r="O114" s="18">
        <v>0</v>
      </c>
      <c r="P114" s="18">
        <v>2</v>
      </c>
      <c r="Q114" s="18">
        <v>0</v>
      </c>
      <c r="R114" s="18">
        <v>1</v>
      </c>
      <c r="S114" s="18">
        <v>1</v>
      </c>
      <c r="T114" s="18">
        <v>3</v>
      </c>
      <c r="U114" s="18">
        <v>0</v>
      </c>
      <c r="V114" s="18">
        <v>1</v>
      </c>
      <c r="W114" s="18">
        <v>0</v>
      </c>
      <c r="X114" s="18">
        <v>2</v>
      </c>
      <c r="Y114" s="18" t="s">
        <v>54</v>
      </c>
      <c r="Z114" s="18">
        <v>0</v>
      </c>
      <c r="AA114" s="18">
        <v>0</v>
      </c>
      <c r="AB114" s="47" t="s">
        <v>96</v>
      </c>
      <c r="AC114" s="57" t="s">
        <v>21</v>
      </c>
      <c r="AD114" s="39">
        <v>70</v>
      </c>
      <c r="AE114" s="41">
        <v>39.5</v>
      </c>
      <c r="AF114" s="39">
        <v>100</v>
      </c>
      <c r="AG114" s="39">
        <v>20</v>
      </c>
      <c r="AH114" s="39">
        <v>20</v>
      </c>
      <c r="AI114" s="39">
        <v>40</v>
      </c>
      <c r="AJ114" s="99">
        <f>SUM(AD114:AI114)</f>
        <v>289.5</v>
      </c>
      <c r="AK114" s="40"/>
      <c r="AL114" s="21"/>
      <c r="AM114" s="21"/>
    </row>
    <row r="115" spans="1:39" s="17" customFormat="1" ht="25.5" x14ac:dyDescent="0.25">
      <c r="A115" s="40"/>
      <c r="B115" s="40"/>
      <c r="C115" s="40"/>
      <c r="D115" s="40"/>
      <c r="E115" s="40"/>
      <c r="F115" s="40"/>
      <c r="G115" s="40"/>
      <c r="H115" s="46"/>
      <c r="I115" s="40"/>
      <c r="J115" s="40"/>
      <c r="K115" s="40"/>
      <c r="L115" s="40"/>
      <c r="M115" s="40"/>
      <c r="N115" s="40"/>
      <c r="O115" s="40"/>
      <c r="P115" s="40"/>
      <c r="Q115" s="40"/>
      <c r="R115" s="18">
        <v>1</v>
      </c>
      <c r="S115" s="18">
        <v>1</v>
      </c>
      <c r="T115" s="18">
        <v>3</v>
      </c>
      <c r="U115" s="18">
        <v>0</v>
      </c>
      <c r="V115" s="18">
        <v>1</v>
      </c>
      <c r="W115" s="18">
        <v>0</v>
      </c>
      <c r="X115" s="18">
        <v>2</v>
      </c>
      <c r="Y115" s="18" t="s">
        <v>54</v>
      </c>
      <c r="Z115" s="18">
        <v>0</v>
      </c>
      <c r="AA115" s="18">
        <v>1</v>
      </c>
      <c r="AB115" s="73" t="s">
        <v>149</v>
      </c>
      <c r="AC115" s="26" t="s">
        <v>24</v>
      </c>
      <c r="AD115" s="39"/>
      <c r="AE115" s="39"/>
      <c r="AF115" s="39"/>
      <c r="AG115" s="39"/>
      <c r="AH115" s="39"/>
      <c r="AI115" s="39"/>
      <c r="AJ115" s="39"/>
      <c r="AK115" s="40"/>
      <c r="AL115" s="21"/>
      <c r="AM115" s="21"/>
    </row>
    <row r="116" spans="1:39" s="17" customFormat="1" ht="27" x14ac:dyDescent="0.25">
      <c r="A116" s="111">
        <v>7</v>
      </c>
      <c r="B116" s="111">
        <v>0</v>
      </c>
      <c r="C116" s="111">
        <v>1</v>
      </c>
      <c r="D116" s="111">
        <v>0</v>
      </c>
      <c r="E116" s="111">
        <v>3</v>
      </c>
      <c r="F116" s="111">
        <v>1</v>
      </c>
      <c r="G116" s="111">
        <v>0</v>
      </c>
      <c r="H116" s="111">
        <v>1</v>
      </c>
      <c r="I116" s="111">
        <v>1</v>
      </c>
      <c r="J116" s="111">
        <v>3</v>
      </c>
      <c r="K116" s="111">
        <v>0</v>
      </c>
      <c r="L116" s="111">
        <v>2</v>
      </c>
      <c r="M116" s="111">
        <v>0</v>
      </c>
      <c r="N116" s="111">
        <v>0</v>
      </c>
      <c r="O116" s="111">
        <v>0</v>
      </c>
      <c r="P116" s="111">
        <v>0</v>
      </c>
      <c r="Q116" s="111">
        <v>0</v>
      </c>
      <c r="R116" s="111">
        <v>1</v>
      </c>
      <c r="S116" s="111">
        <v>1</v>
      </c>
      <c r="T116" s="111">
        <v>3</v>
      </c>
      <c r="U116" s="111">
        <v>0</v>
      </c>
      <c r="V116" s="111">
        <v>2</v>
      </c>
      <c r="W116" s="111">
        <v>0</v>
      </c>
      <c r="X116" s="111">
        <v>0</v>
      </c>
      <c r="Y116" s="111">
        <v>0</v>
      </c>
      <c r="Z116" s="111">
        <v>0</v>
      </c>
      <c r="AA116" s="111">
        <v>0</v>
      </c>
      <c r="AB116" s="65" t="s">
        <v>45</v>
      </c>
      <c r="AC116" s="35" t="s">
        <v>20</v>
      </c>
      <c r="AD116" s="36">
        <f t="shared" ref="AD116:AI116" si="18">SUM(AD117:AD121)</f>
        <v>62.4</v>
      </c>
      <c r="AE116" s="36">
        <f t="shared" si="18"/>
        <v>70.8</v>
      </c>
      <c r="AF116" s="36">
        <f t="shared" si="18"/>
        <v>76.599999999999994</v>
      </c>
      <c r="AG116" s="36">
        <f t="shared" si="18"/>
        <v>76.599999999999994</v>
      </c>
      <c r="AH116" s="36">
        <f t="shared" si="18"/>
        <v>76.599999999999994</v>
      </c>
      <c r="AI116" s="36">
        <f t="shared" si="18"/>
        <v>62.4</v>
      </c>
      <c r="AJ116" s="36">
        <f>SUM(AJ117:AJ121)</f>
        <v>425.4</v>
      </c>
      <c r="AK116" s="37"/>
      <c r="AL116" s="21"/>
      <c r="AM116" s="21"/>
    </row>
    <row r="117" spans="1:39" s="17" customFormat="1" ht="38.25" x14ac:dyDescent="0.25">
      <c r="A117" s="40"/>
      <c r="B117" s="40"/>
      <c r="C117" s="40"/>
      <c r="D117" s="40"/>
      <c r="E117" s="40"/>
      <c r="F117" s="40"/>
      <c r="G117" s="40"/>
      <c r="H117" s="46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25" t="s">
        <v>150</v>
      </c>
      <c r="AC117" s="57" t="s">
        <v>21</v>
      </c>
      <c r="AD117" s="39"/>
      <c r="AE117" s="39"/>
      <c r="AF117" s="39"/>
      <c r="AG117" s="39"/>
      <c r="AH117" s="39"/>
      <c r="AI117" s="39"/>
      <c r="AJ117" s="99">
        <f>SUM(AD117:AI117)</f>
        <v>0</v>
      </c>
      <c r="AK117" s="40"/>
      <c r="AL117" s="21"/>
      <c r="AM117" s="21"/>
    </row>
    <row r="118" spans="1:39" s="17" customFormat="1" ht="25.5" x14ac:dyDescent="0.25">
      <c r="A118" s="40"/>
      <c r="B118" s="40"/>
      <c r="C118" s="40"/>
      <c r="D118" s="40"/>
      <c r="E118" s="40"/>
      <c r="F118" s="40"/>
      <c r="G118" s="40"/>
      <c r="H118" s="46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28" t="s">
        <v>97</v>
      </c>
      <c r="AC118" s="26" t="s">
        <v>20</v>
      </c>
      <c r="AD118" s="39"/>
      <c r="AE118" s="39"/>
      <c r="AF118" s="39"/>
      <c r="AG118" s="39"/>
      <c r="AH118" s="39"/>
      <c r="AI118" s="39"/>
      <c r="AJ118" s="39"/>
      <c r="AK118" s="40"/>
      <c r="AL118" s="21"/>
      <c r="AM118" s="21"/>
    </row>
    <row r="119" spans="1:39" s="17" customFormat="1" ht="25.5" x14ac:dyDescent="0.25">
      <c r="A119" s="40"/>
      <c r="B119" s="40"/>
      <c r="C119" s="40"/>
      <c r="D119" s="40"/>
      <c r="E119" s="40"/>
      <c r="F119" s="40"/>
      <c r="G119" s="40"/>
      <c r="H119" s="46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28" t="s">
        <v>98</v>
      </c>
      <c r="AC119" s="26" t="s">
        <v>52</v>
      </c>
      <c r="AD119" s="39"/>
      <c r="AE119" s="39"/>
      <c r="AF119" s="39"/>
      <c r="AG119" s="39"/>
      <c r="AH119" s="39"/>
      <c r="AI119" s="39"/>
      <c r="AJ119" s="39"/>
      <c r="AK119" s="40"/>
      <c r="AL119" s="21"/>
      <c r="AM119" s="21"/>
    </row>
    <row r="120" spans="1:39" s="17" customFormat="1" ht="25.5" x14ac:dyDescent="0.25">
      <c r="A120" s="18">
        <v>7</v>
      </c>
      <c r="B120" s="18">
        <v>0</v>
      </c>
      <c r="C120" s="18">
        <v>1</v>
      </c>
      <c r="D120" s="18">
        <v>0</v>
      </c>
      <c r="E120" s="18">
        <v>3</v>
      </c>
      <c r="F120" s="18">
        <v>1</v>
      </c>
      <c r="G120" s="18">
        <v>0</v>
      </c>
      <c r="H120" s="18">
        <v>1</v>
      </c>
      <c r="I120" s="18">
        <v>1</v>
      </c>
      <c r="J120" s="18">
        <v>3</v>
      </c>
      <c r="K120" s="18">
        <v>0</v>
      </c>
      <c r="L120" s="18">
        <v>2</v>
      </c>
      <c r="M120" s="18">
        <v>4</v>
      </c>
      <c r="N120" s="18">
        <v>0</v>
      </c>
      <c r="O120" s="18">
        <v>0</v>
      </c>
      <c r="P120" s="18">
        <v>2</v>
      </c>
      <c r="Q120" s="18">
        <v>0</v>
      </c>
      <c r="R120" s="18">
        <v>1</v>
      </c>
      <c r="S120" s="18">
        <v>1</v>
      </c>
      <c r="T120" s="18">
        <v>3</v>
      </c>
      <c r="U120" s="18">
        <v>0</v>
      </c>
      <c r="V120" s="18">
        <v>2</v>
      </c>
      <c r="W120" s="18">
        <v>0</v>
      </c>
      <c r="X120" s="18">
        <v>2</v>
      </c>
      <c r="Y120" s="18" t="s">
        <v>54</v>
      </c>
      <c r="Z120" s="18">
        <v>0</v>
      </c>
      <c r="AA120" s="18">
        <v>0</v>
      </c>
      <c r="AB120" s="28" t="s">
        <v>99</v>
      </c>
      <c r="AC120" s="57" t="s">
        <v>21</v>
      </c>
      <c r="AD120" s="39">
        <v>62.4</v>
      </c>
      <c r="AE120" s="41">
        <v>70.8</v>
      </c>
      <c r="AF120" s="41">
        <v>76.599999999999994</v>
      </c>
      <c r="AG120" s="41">
        <v>76.599999999999994</v>
      </c>
      <c r="AH120" s="41">
        <v>76.599999999999994</v>
      </c>
      <c r="AI120" s="41">
        <v>62.4</v>
      </c>
      <c r="AJ120" s="99">
        <f t="shared" ref="AJ120" si="19">SUM(AD120:AI120)</f>
        <v>425.4</v>
      </c>
      <c r="AK120" s="40"/>
      <c r="AL120" s="21"/>
      <c r="AM120" s="21"/>
    </row>
    <row r="121" spans="1:39" s="17" customFormat="1" ht="38.25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18">
        <v>1</v>
      </c>
      <c r="S121" s="18">
        <v>1</v>
      </c>
      <c r="T121" s="18">
        <v>3</v>
      </c>
      <c r="U121" s="18">
        <v>0</v>
      </c>
      <c r="V121" s="18">
        <v>2</v>
      </c>
      <c r="W121" s="18">
        <v>0</v>
      </c>
      <c r="X121" s="18">
        <v>2</v>
      </c>
      <c r="Y121" s="18" t="s">
        <v>54</v>
      </c>
      <c r="Z121" s="18">
        <v>0</v>
      </c>
      <c r="AA121" s="18">
        <v>0</v>
      </c>
      <c r="AB121" s="28" t="s">
        <v>100</v>
      </c>
      <c r="AC121" s="40" t="s">
        <v>23</v>
      </c>
      <c r="AD121" s="39"/>
      <c r="AE121" s="41"/>
      <c r="AF121" s="41"/>
      <c r="AG121" s="41"/>
      <c r="AH121" s="41"/>
      <c r="AI121" s="41"/>
      <c r="AJ121" s="39"/>
      <c r="AK121" s="40"/>
      <c r="AL121" s="21"/>
      <c r="AM121" s="21"/>
    </row>
    <row r="122" spans="1:39" s="17" customFormat="1" ht="27" customHeight="1" x14ac:dyDescent="0.25">
      <c r="A122" s="58">
        <v>7</v>
      </c>
      <c r="B122" s="58">
        <v>0</v>
      </c>
      <c r="C122" s="58">
        <v>1</v>
      </c>
      <c r="D122" s="58">
        <v>0</v>
      </c>
      <c r="E122" s="58">
        <v>1</v>
      </c>
      <c r="F122" s="58">
        <v>0</v>
      </c>
      <c r="G122" s="58">
        <v>4</v>
      </c>
      <c r="H122" s="58">
        <v>1</v>
      </c>
      <c r="I122" s="58">
        <v>1</v>
      </c>
      <c r="J122" s="58">
        <v>9</v>
      </c>
      <c r="K122" s="58">
        <v>0</v>
      </c>
      <c r="L122" s="58">
        <v>0</v>
      </c>
      <c r="M122" s="58">
        <v>0</v>
      </c>
      <c r="N122" s="58">
        <v>0</v>
      </c>
      <c r="O122" s="58">
        <v>0</v>
      </c>
      <c r="P122" s="58">
        <v>0</v>
      </c>
      <c r="Q122" s="58">
        <v>0</v>
      </c>
      <c r="R122" s="58">
        <v>1</v>
      </c>
      <c r="S122" s="58">
        <v>1</v>
      </c>
      <c r="T122" s="58">
        <v>9</v>
      </c>
      <c r="U122" s="58">
        <v>0</v>
      </c>
      <c r="V122" s="58">
        <v>0</v>
      </c>
      <c r="W122" s="58">
        <v>0</v>
      </c>
      <c r="X122" s="58">
        <v>0</v>
      </c>
      <c r="Y122" s="58">
        <v>0</v>
      </c>
      <c r="Z122" s="58">
        <v>0</v>
      </c>
      <c r="AA122" s="58">
        <v>0</v>
      </c>
      <c r="AB122" s="60" t="s">
        <v>14</v>
      </c>
      <c r="AC122" s="91" t="s">
        <v>21</v>
      </c>
      <c r="AD122" s="72">
        <f t="shared" ref="AD122:AJ122" si="20">SUM(AD123)</f>
        <v>1553.5</v>
      </c>
      <c r="AE122" s="72">
        <f t="shared" si="20"/>
        <v>1679.3999999999999</v>
      </c>
      <c r="AF122" s="72">
        <f t="shared" si="20"/>
        <v>1655.9</v>
      </c>
      <c r="AG122" s="72">
        <f t="shared" si="20"/>
        <v>1655.9</v>
      </c>
      <c r="AH122" s="72">
        <f t="shared" si="20"/>
        <v>1655.9</v>
      </c>
      <c r="AI122" s="72">
        <f t="shared" si="20"/>
        <v>1512.5</v>
      </c>
      <c r="AJ122" s="72">
        <f t="shared" si="20"/>
        <v>9713.1</v>
      </c>
      <c r="AK122" s="71"/>
      <c r="AL122" s="21"/>
      <c r="AM122" s="21"/>
    </row>
    <row r="123" spans="1:39" s="17" customFormat="1" ht="25.5" x14ac:dyDescent="0.25">
      <c r="A123" s="111">
        <v>7</v>
      </c>
      <c r="B123" s="111">
        <v>0</v>
      </c>
      <c r="C123" s="111">
        <v>1</v>
      </c>
      <c r="D123" s="111">
        <v>0</v>
      </c>
      <c r="E123" s="111">
        <v>1</v>
      </c>
      <c r="F123" s="111">
        <v>0</v>
      </c>
      <c r="G123" s="111">
        <v>4</v>
      </c>
      <c r="H123" s="111">
        <v>1</v>
      </c>
      <c r="I123" s="111">
        <v>1</v>
      </c>
      <c r="J123" s="111">
        <v>9</v>
      </c>
      <c r="K123" s="111">
        <v>0</v>
      </c>
      <c r="L123" s="111">
        <v>1</v>
      </c>
      <c r="M123" s="111">
        <v>0</v>
      </c>
      <c r="N123" s="111">
        <v>0</v>
      </c>
      <c r="O123" s="111">
        <v>0</v>
      </c>
      <c r="P123" s="111">
        <v>0</v>
      </c>
      <c r="Q123" s="111">
        <v>0</v>
      </c>
      <c r="R123" s="111">
        <v>1</v>
      </c>
      <c r="S123" s="111">
        <v>1</v>
      </c>
      <c r="T123" s="111">
        <v>9</v>
      </c>
      <c r="U123" s="111">
        <v>0</v>
      </c>
      <c r="V123" s="111">
        <v>1</v>
      </c>
      <c r="W123" s="111">
        <v>0</v>
      </c>
      <c r="X123" s="111">
        <v>0</v>
      </c>
      <c r="Y123" s="111">
        <v>0</v>
      </c>
      <c r="Z123" s="111">
        <v>0</v>
      </c>
      <c r="AA123" s="111">
        <v>0</v>
      </c>
      <c r="AB123" s="117" t="s">
        <v>17</v>
      </c>
      <c r="AC123" s="111" t="s">
        <v>23</v>
      </c>
      <c r="AD123" s="116">
        <f t="shared" ref="AD123:AI123" si="21">SUM(AD124:AD125)</f>
        <v>1553.5</v>
      </c>
      <c r="AE123" s="116">
        <f>SUM(AE124:AE125:AE126:AE128)</f>
        <v>1679.3999999999999</v>
      </c>
      <c r="AF123" s="116">
        <f t="shared" si="21"/>
        <v>1655.9</v>
      </c>
      <c r="AG123" s="116">
        <f t="shared" si="21"/>
        <v>1655.9</v>
      </c>
      <c r="AH123" s="116">
        <f t="shared" si="21"/>
        <v>1655.9</v>
      </c>
      <c r="AI123" s="116">
        <f t="shared" si="21"/>
        <v>1512.5</v>
      </c>
      <c r="AJ123" s="116">
        <f>SUM(AJ124:AJ125:AJ126:AJ128)</f>
        <v>9713.1</v>
      </c>
      <c r="AK123" s="111"/>
      <c r="AL123" s="21"/>
      <c r="AM123" s="21"/>
    </row>
    <row r="124" spans="1:39" s="17" customFormat="1" ht="25.5" x14ac:dyDescent="0.25">
      <c r="A124" s="18">
        <v>7</v>
      </c>
      <c r="B124" s="18">
        <v>0</v>
      </c>
      <c r="C124" s="18">
        <v>1</v>
      </c>
      <c r="D124" s="18">
        <v>0</v>
      </c>
      <c r="E124" s="18">
        <v>1</v>
      </c>
      <c r="F124" s="18">
        <v>0</v>
      </c>
      <c r="G124" s="18">
        <v>4</v>
      </c>
      <c r="H124" s="18">
        <v>1</v>
      </c>
      <c r="I124" s="18">
        <v>1</v>
      </c>
      <c r="J124" s="18">
        <v>9</v>
      </c>
      <c r="K124" s="18">
        <v>0</v>
      </c>
      <c r="L124" s="18">
        <v>1</v>
      </c>
      <c r="M124" s="18">
        <v>4</v>
      </c>
      <c r="N124" s="18">
        <v>0</v>
      </c>
      <c r="O124" s="18">
        <v>1</v>
      </c>
      <c r="P124" s="18">
        <v>2</v>
      </c>
      <c r="Q124" s="18">
        <v>0</v>
      </c>
      <c r="R124" s="18">
        <v>1</v>
      </c>
      <c r="S124" s="18">
        <v>1</v>
      </c>
      <c r="T124" s="18">
        <v>9</v>
      </c>
      <c r="U124" s="18">
        <v>0</v>
      </c>
      <c r="V124" s="18">
        <v>1</v>
      </c>
      <c r="W124" s="18">
        <v>0</v>
      </c>
      <c r="X124" s="18">
        <v>2</v>
      </c>
      <c r="Y124" s="18" t="s">
        <v>107</v>
      </c>
      <c r="Z124" s="18">
        <v>0</v>
      </c>
      <c r="AA124" s="18">
        <v>0</v>
      </c>
      <c r="AB124" s="28" t="s">
        <v>34</v>
      </c>
      <c r="AC124" s="57" t="s">
        <v>21</v>
      </c>
      <c r="AD124" s="39">
        <v>1000.5</v>
      </c>
      <c r="AE124" s="41">
        <v>1086.8</v>
      </c>
      <c r="AF124" s="39">
        <v>1095.9000000000001</v>
      </c>
      <c r="AG124" s="39">
        <v>1095.9000000000001</v>
      </c>
      <c r="AH124" s="39">
        <v>1095.9000000000001</v>
      </c>
      <c r="AI124" s="39">
        <v>959.5</v>
      </c>
      <c r="AJ124" s="99">
        <f>SUM(AD124:AI124)</f>
        <v>6334.5</v>
      </c>
      <c r="AK124" s="40"/>
      <c r="AL124" s="21"/>
      <c r="AM124" s="21"/>
    </row>
    <row r="125" spans="1:39" s="17" customFormat="1" ht="25.5" x14ac:dyDescent="0.25">
      <c r="A125" s="18">
        <v>7</v>
      </c>
      <c r="B125" s="18">
        <v>0</v>
      </c>
      <c r="C125" s="18">
        <v>1</v>
      </c>
      <c r="D125" s="18">
        <v>0</v>
      </c>
      <c r="E125" s="18">
        <v>1</v>
      </c>
      <c r="F125" s="18">
        <v>0</v>
      </c>
      <c r="G125" s="18">
        <v>4</v>
      </c>
      <c r="H125" s="18">
        <v>1</v>
      </c>
      <c r="I125" s="18">
        <v>1</v>
      </c>
      <c r="J125" s="18">
        <v>9</v>
      </c>
      <c r="K125" s="18">
        <v>0</v>
      </c>
      <c r="L125" s="18">
        <v>1</v>
      </c>
      <c r="M125" s="18">
        <v>4</v>
      </c>
      <c r="N125" s="18">
        <v>0</v>
      </c>
      <c r="O125" s="18">
        <v>1</v>
      </c>
      <c r="P125" s="18">
        <v>3</v>
      </c>
      <c r="Q125" s="18" t="s">
        <v>107</v>
      </c>
      <c r="R125" s="18">
        <v>1</v>
      </c>
      <c r="S125" s="18">
        <v>1</v>
      </c>
      <c r="T125" s="18">
        <v>9</v>
      </c>
      <c r="U125" s="18">
        <v>0</v>
      </c>
      <c r="V125" s="18">
        <v>1</v>
      </c>
      <c r="W125" s="18">
        <v>0</v>
      </c>
      <c r="X125" s="18">
        <v>3</v>
      </c>
      <c r="Y125" s="18" t="s">
        <v>107</v>
      </c>
      <c r="Z125" s="18">
        <v>0</v>
      </c>
      <c r="AA125" s="18">
        <v>0</v>
      </c>
      <c r="AB125" s="28" t="s">
        <v>46</v>
      </c>
      <c r="AC125" s="57" t="s">
        <v>21</v>
      </c>
      <c r="AD125" s="39">
        <v>553</v>
      </c>
      <c r="AE125" s="41">
        <v>553</v>
      </c>
      <c r="AF125" s="39">
        <v>560</v>
      </c>
      <c r="AG125" s="39">
        <v>560</v>
      </c>
      <c r="AH125" s="39">
        <v>560</v>
      </c>
      <c r="AI125" s="39">
        <v>553</v>
      </c>
      <c r="AJ125" s="99">
        <f>SUM(AD125:AI125)</f>
        <v>3339</v>
      </c>
      <c r="AK125" s="40"/>
      <c r="AL125" s="21"/>
      <c r="AM125" s="21"/>
    </row>
    <row r="126" spans="1:39" s="4" customFormat="1" ht="39.75" customHeight="1" x14ac:dyDescent="0.25">
      <c r="A126" s="32">
        <v>7</v>
      </c>
      <c r="B126" s="32">
        <v>0</v>
      </c>
      <c r="C126" s="32">
        <v>1</v>
      </c>
      <c r="D126" s="32">
        <v>0</v>
      </c>
      <c r="E126" s="32">
        <v>1</v>
      </c>
      <c r="F126" s="32">
        <v>0</v>
      </c>
      <c r="G126" s="32">
        <v>4</v>
      </c>
      <c r="H126" s="32">
        <v>1</v>
      </c>
      <c r="I126" s="32">
        <v>1</v>
      </c>
      <c r="J126" s="32">
        <v>9</v>
      </c>
      <c r="K126" s="32">
        <v>0</v>
      </c>
      <c r="L126" s="32">
        <v>1</v>
      </c>
      <c r="M126" s="32">
        <v>1</v>
      </c>
      <c r="N126" s="32">
        <v>0</v>
      </c>
      <c r="O126" s="32">
        <v>2</v>
      </c>
      <c r="P126" s="32">
        <v>0</v>
      </c>
      <c r="Q126" s="32">
        <v>0</v>
      </c>
      <c r="R126" s="32">
        <v>1</v>
      </c>
      <c r="S126" s="32">
        <v>1</v>
      </c>
      <c r="T126" s="32">
        <v>9</v>
      </c>
      <c r="U126" s="32">
        <v>0</v>
      </c>
      <c r="V126" s="32">
        <v>1</v>
      </c>
      <c r="W126" s="32">
        <v>0</v>
      </c>
      <c r="X126" s="32">
        <v>4</v>
      </c>
      <c r="Y126" s="32" t="s">
        <v>106</v>
      </c>
      <c r="Z126" s="32">
        <v>0</v>
      </c>
      <c r="AA126" s="32">
        <v>0</v>
      </c>
      <c r="AB126" s="53" t="s">
        <v>151</v>
      </c>
      <c r="AC126" s="108" t="s">
        <v>21</v>
      </c>
      <c r="AD126" s="41"/>
      <c r="AE126" s="41">
        <v>35.6</v>
      </c>
      <c r="AF126" s="41"/>
      <c r="AG126" s="41"/>
      <c r="AH126" s="41"/>
      <c r="AI126" s="41"/>
      <c r="AJ126" s="41">
        <v>35.6</v>
      </c>
      <c r="AK126" s="45">
        <v>2022</v>
      </c>
    </row>
    <row r="127" spans="1:39" s="4" customFormat="1" ht="30.75" customHeight="1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>
        <v>1</v>
      </c>
      <c r="S127" s="32">
        <v>1</v>
      </c>
      <c r="T127" s="32">
        <v>9</v>
      </c>
      <c r="U127" s="32">
        <v>0</v>
      </c>
      <c r="V127" s="32">
        <v>1</v>
      </c>
      <c r="W127" s="32">
        <v>0</v>
      </c>
      <c r="X127" s="32">
        <v>4</v>
      </c>
      <c r="Y127" s="32" t="s">
        <v>106</v>
      </c>
      <c r="Z127" s="32">
        <v>0</v>
      </c>
      <c r="AA127" s="32">
        <v>1</v>
      </c>
      <c r="AB127" s="53" t="s">
        <v>152</v>
      </c>
      <c r="AC127" s="108" t="s">
        <v>50</v>
      </c>
      <c r="AD127" s="118"/>
      <c r="AE127" s="118" t="s">
        <v>116</v>
      </c>
      <c r="AF127" s="118"/>
      <c r="AG127" s="118"/>
      <c r="AH127" s="118"/>
      <c r="AI127" s="118"/>
      <c r="AJ127" s="118"/>
      <c r="AK127" s="118"/>
    </row>
    <row r="128" spans="1:39" s="4" customFormat="1" ht="44.25" customHeight="1" x14ac:dyDescent="0.25">
      <c r="A128" s="32">
        <v>7</v>
      </c>
      <c r="B128" s="32">
        <v>0</v>
      </c>
      <c r="C128" s="32">
        <v>1</v>
      </c>
      <c r="D128" s="32">
        <v>0</v>
      </c>
      <c r="E128" s="32">
        <v>1</v>
      </c>
      <c r="F128" s="32">
        <v>0</v>
      </c>
      <c r="G128" s="32">
        <v>4</v>
      </c>
      <c r="H128" s="32">
        <v>1</v>
      </c>
      <c r="I128" s="32">
        <v>1</v>
      </c>
      <c r="J128" s="32">
        <v>9</v>
      </c>
      <c r="K128" s="32">
        <v>0</v>
      </c>
      <c r="L128" s="32">
        <v>1</v>
      </c>
      <c r="M128" s="32" t="s">
        <v>105</v>
      </c>
      <c r="N128" s="32">
        <v>0</v>
      </c>
      <c r="O128" s="32">
        <v>2</v>
      </c>
      <c r="P128" s="32">
        <v>0</v>
      </c>
      <c r="Q128" s="32">
        <v>0</v>
      </c>
      <c r="R128" s="32">
        <v>1</v>
      </c>
      <c r="S128" s="32">
        <v>1</v>
      </c>
      <c r="T128" s="32">
        <v>9</v>
      </c>
      <c r="U128" s="32">
        <v>0</v>
      </c>
      <c r="V128" s="32">
        <v>1</v>
      </c>
      <c r="W128" s="32">
        <v>0</v>
      </c>
      <c r="X128" s="32">
        <v>5</v>
      </c>
      <c r="Y128" s="32" t="s">
        <v>107</v>
      </c>
      <c r="Z128" s="32">
        <v>0</v>
      </c>
      <c r="AA128" s="32">
        <v>0</v>
      </c>
      <c r="AB128" s="53" t="s">
        <v>153</v>
      </c>
      <c r="AC128" s="108" t="s">
        <v>21</v>
      </c>
      <c r="AD128" s="41"/>
      <c r="AE128" s="41">
        <v>4</v>
      </c>
      <c r="AF128" s="41"/>
      <c r="AG128" s="41"/>
      <c r="AH128" s="41"/>
      <c r="AI128" s="41"/>
      <c r="AJ128" s="41">
        <v>4</v>
      </c>
      <c r="AK128" s="45">
        <v>2022</v>
      </c>
    </row>
    <row r="129" spans="1:39" s="17" customFormat="1" ht="22.5" customHeight="1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28" t="s">
        <v>26</v>
      </c>
      <c r="AC129" s="40"/>
      <c r="AD129" s="39"/>
      <c r="AE129" s="39"/>
      <c r="AF129" s="39"/>
      <c r="AG129" s="39"/>
      <c r="AH129" s="39"/>
      <c r="AI129" s="39"/>
      <c r="AJ129" s="39"/>
      <c r="AK129" s="40"/>
      <c r="AL129" s="21"/>
      <c r="AM129" s="21"/>
    </row>
    <row r="130" spans="1:39" s="17" customFormat="1" ht="30.75" customHeight="1" x14ac:dyDescent="0.25">
      <c r="A130" s="40"/>
      <c r="B130" s="40"/>
      <c r="C130" s="40"/>
      <c r="D130" s="40"/>
      <c r="E130" s="40"/>
      <c r="F130" s="40"/>
      <c r="G130" s="40"/>
      <c r="H130" s="46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28" t="s">
        <v>27</v>
      </c>
      <c r="AC130" s="40" t="s">
        <v>20</v>
      </c>
      <c r="AD130" s="39"/>
      <c r="AE130" s="39"/>
      <c r="AF130" s="39"/>
      <c r="AG130" s="39"/>
      <c r="AH130" s="39"/>
      <c r="AI130" s="39"/>
      <c r="AJ130" s="39"/>
      <c r="AK130" s="40"/>
      <c r="AL130" s="21"/>
      <c r="AM130" s="21"/>
    </row>
    <row r="131" spans="1:39" s="17" customFormat="1" ht="44.25" customHeight="1" x14ac:dyDescent="0.25">
      <c r="A131" s="40"/>
      <c r="B131" s="40"/>
      <c r="C131" s="40"/>
      <c r="D131" s="40"/>
      <c r="E131" s="40"/>
      <c r="F131" s="40"/>
      <c r="G131" s="40"/>
      <c r="H131" s="46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28" t="s">
        <v>28</v>
      </c>
      <c r="AC131" s="40" t="s">
        <v>50</v>
      </c>
      <c r="AD131" s="39"/>
      <c r="AE131" s="39"/>
      <c r="AF131" s="39"/>
      <c r="AG131" s="39"/>
      <c r="AH131" s="39"/>
      <c r="AI131" s="39"/>
      <c r="AJ131" s="39"/>
      <c r="AK131" s="40"/>
      <c r="AL131" s="21"/>
      <c r="AM131" s="21"/>
    </row>
    <row r="132" spans="1:39" s="17" customFormat="1" ht="25.5" x14ac:dyDescent="0.25">
      <c r="A132" s="40"/>
      <c r="B132" s="40"/>
      <c r="C132" s="40"/>
      <c r="D132" s="40"/>
      <c r="E132" s="40"/>
      <c r="F132" s="40"/>
      <c r="G132" s="40"/>
      <c r="H132" s="46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28" t="s">
        <v>29</v>
      </c>
      <c r="AC132" s="40" t="s">
        <v>20</v>
      </c>
      <c r="AD132" s="39"/>
      <c r="AE132" s="39"/>
      <c r="AF132" s="39"/>
      <c r="AG132" s="39"/>
      <c r="AH132" s="39"/>
      <c r="AI132" s="39"/>
      <c r="AJ132" s="39"/>
      <c r="AK132" s="40"/>
    </row>
    <row r="133" spans="1:39" s="17" customFormat="1" ht="25.5" x14ac:dyDescent="0.25">
      <c r="A133" s="40"/>
      <c r="B133" s="40"/>
      <c r="C133" s="40"/>
      <c r="D133" s="40"/>
      <c r="E133" s="40"/>
      <c r="F133" s="40"/>
      <c r="G133" s="40"/>
      <c r="H133" s="46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28" t="s">
        <v>30</v>
      </c>
      <c r="AC133" s="40" t="s">
        <v>50</v>
      </c>
      <c r="AD133" s="39"/>
      <c r="AE133" s="39"/>
      <c r="AF133" s="39"/>
      <c r="AG133" s="39"/>
      <c r="AH133" s="39"/>
      <c r="AI133" s="39"/>
      <c r="AJ133" s="39"/>
      <c r="AK133" s="40"/>
    </row>
    <row r="134" spans="1:39" s="12" customForma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85"/>
      <c r="AF134" s="85"/>
      <c r="AG134" s="85"/>
      <c r="AH134" s="85"/>
      <c r="AI134" s="11"/>
      <c r="AJ134" s="11"/>
      <c r="AK134" s="11"/>
    </row>
    <row r="135" spans="1:39" s="12" customForma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85"/>
      <c r="AF135" s="85"/>
      <c r="AG135" s="85"/>
      <c r="AH135" s="85"/>
      <c r="AI135" s="11"/>
      <c r="AJ135" s="11"/>
      <c r="AK135" s="11"/>
    </row>
    <row r="136" spans="1:39" s="12" customForma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85"/>
      <c r="AF136" s="85"/>
      <c r="AG136" s="85"/>
      <c r="AH136" s="85"/>
      <c r="AI136" s="11"/>
      <c r="AJ136" s="11"/>
      <c r="AK136" s="11"/>
    </row>
    <row r="137" spans="1:39" s="12" customForma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85"/>
      <c r="AF137" s="85"/>
      <c r="AG137" s="85"/>
      <c r="AH137" s="85"/>
      <c r="AI137" s="11"/>
      <c r="AJ137" s="11"/>
      <c r="AK137" s="11"/>
    </row>
    <row r="138" spans="1:39" s="12" customForma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85"/>
      <c r="AF138" s="85"/>
      <c r="AG138" s="85"/>
      <c r="AH138" s="85"/>
      <c r="AI138" s="11"/>
      <c r="AJ138" s="11"/>
      <c r="AK138" s="11"/>
    </row>
    <row r="139" spans="1:39" s="12" customForma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85"/>
      <c r="AF139" s="85"/>
      <c r="AG139" s="85"/>
      <c r="AH139" s="85"/>
      <c r="AI139" s="11"/>
      <c r="AJ139" s="11"/>
      <c r="AK139" s="11"/>
    </row>
    <row r="140" spans="1:39" s="12" customForma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85"/>
      <c r="AF140" s="85"/>
      <c r="AG140" s="85"/>
      <c r="AH140" s="85"/>
      <c r="AI140" s="11"/>
      <c r="AJ140" s="11"/>
      <c r="AK140" s="11"/>
    </row>
    <row r="141" spans="1:39" s="12" customForma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85"/>
      <c r="AF141" s="85"/>
      <c r="AG141" s="85"/>
      <c r="AH141" s="85"/>
      <c r="AI141" s="11"/>
      <c r="AJ141" s="11"/>
      <c r="AK141" s="11"/>
    </row>
    <row r="142" spans="1:39" s="12" customForma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85"/>
      <c r="AF142" s="85"/>
      <c r="AG142" s="85"/>
      <c r="AH142" s="85"/>
      <c r="AI142" s="11"/>
      <c r="AJ142" s="11"/>
      <c r="AK142" s="11"/>
    </row>
    <row r="143" spans="1:39" s="12" customForma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85"/>
      <c r="AF143" s="85"/>
      <c r="AG143" s="85"/>
      <c r="AH143" s="85"/>
      <c r="AI143" s="11"/>
      <c r="AJ143" s="11"/>
      <c r="AK143" s="11"/>
    </row>
    <row r="144" spans="1:39" s="12" customForma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85"/>
      <c r="AF144" s="85"/>
      <c r="AG144" s="85"/>
      <c r="AH144" s="85"/>
      <c r="AI144" s="11"/>
      <c r="AJ144" s="11"/>
      <c r="AK144" s="11"/>
    </row>
    <row r="145" spans="1:37" s="12" customForma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85"/>
      <c r="AF145" s="85"/>
      <c r="AG145" s="85"/>
      <c r="AH145" s="85"/>
      <c r="AI145" s="11"/>
      <c r="AJ145" s="11"/>
      <c r="AK145" s="11"/>
    </row>
    <row r="146" spans="1:37" s="12" customForma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85"/>
      <c r="AF146" s="85"/>
      <c r="AG146" s="85"/>
      <c r="AH146" s="85"/>
      <c r="AI146" s="11"/>
      <c r="AJ146" s="11"/>
      <c r="AK146" s="11"/>
    </row>
    <row r="147" spans="1:37" s="12" customForma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85"/>
      <c r="AF147" s="85"/>
      <c r="AG147" s="85"/>
      <c r="AH147" s="85"/>
      <c r="AI147" s="11"/>
      <c r="AJ147" s="11"/>
      <c r="AK147" s="11"/>
    </row>
    <row r="148" spans="1:37" s="12" customForma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85"/>
      <c r="AF148" s="85"/>
      <c r="AG148" s="85"/>
      <c r="AH148" s="85"/>
      <c r="AI148" s="11"/>
      <c r="AJ148" s="11"/>
      <c r="AK148" s="11"/>
    </row>
    <row r="149" spans="1:37" s="12" customForma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85"/>
      <c r="AF149" s="85"/>
      <c r="AG149" s="85"/>
      <c r="AH149" s="85"/>
      <c r="AI149" s="11"/>
      <c r="AJ149" s="11"/>
      <c r="AK149" s="11"/>
    </row>
    <row r="150" spans="1:37" s="12" customForma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85"/>
      <c r="AF150" s="85"/>
      <c r="AG150" s="85"/>
      <c r="AH150" s="85"/>
      <c r="AI150" s="11"/>
      <c r="AJ150" s="11"/>
      <c r="AK150" s="11"/>
    </row>
    <row r="151" spans="1:37" s="12" customForma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85"/>
      <c r="AF151" s="85"/>
      <c r="AG151" s="85"/>
      <c r="AH151" s="85"/>
      <c r="AI151" s="11"/>
      <c r="AJ151" s="11"/>
      <c r="AK151" s="11"/>
    </row>
    <row r="152" spans="1:37" s="12" customForma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85"/>
      <c r="AF152" s="85"/>
      <c r="AG152" s="85"/>
      <c r="AH152" s="85"/>
      <c r="AI152" s="11"/>
      <c r="AJ152" s="11"/>
      <c r="AK152" s="11"/>
    </row>
    <row r="153" spans="1:37" s="12" customForma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85"/>
      <c r="AF153" s="85"/>
      <c r="AG153" s="85"/>
      <c r="AH153" s="85"/>
      <c r="AI153" s="11"/>
      <c r="AJ153" s="11"/>
      <c r="AK153" s="11"/>
    </row>
    <row r="154" spans="1:37" s="12" customForma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85"/>
      <c r="AF154" s="85"/>
      <c r="AG154" s="85"/>
      <c r="AH154" s="85"/>
      <c r="AI154" s="11"/>
      <c r="AJ154" s="11"/>
      <c r="AK154" s="11"/>
    </row>
    <row r="155" spans="1:37" s="12" customForma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85"/>
      <c r="AF155" s="85"/>
      <c r="AG155" s="85"/>
      <c r="AH155" s="85"/>
      <c r="AI155" s="11"/>
      <c r="AJ155" s="11"/>
      <c r="AK155" s="11"/>
    </row>
    <row r="156" spans="1:37" s="12" customForma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85"/>
      <c r="AF156" s="85"/>
      <c r="AG156" s="85"/>
      <c r="AH156" s="85"/>
      <c r="AI156" s="11"/>
      <c r="AJ156" s="11"/>
      <c r="AK156" s="11"/>
    </row>
    <row r="157" spans="1:37" s="12" customForma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85"/>
      <c r="AF157" s="85"/>
      <c r="AG157" s="85"/>
      <c r="AH157" s="85"/>
      <c r="AI157" s="11"/>
      <c r="AJ157" s="11"/>
      <c r="AK157" s="11"/>
    </row>
    <row r="158" spans="1:37" s="12" customForma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85"/>
      <c r="AF158" s="85"/>
      <c r="AG158" s="85"/>
      <c r="AH158" s="85"/>
      <c r="AI158" s="11"/>
      <c r="AJ158" s="11"/>
      <c r="AK158" s="11"/>
    </row>
    <row r="159" spans="1:37" s="12" customForma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85"/>
      <c r="AF159" s="85"/>
      <c r="AG159" s="85"/>
      <c r="AH159" s="85"/>
      <c r="AI159" s="11"/>
      <c r="AJ159" s="11"/>
      <c r="AK159" s="11"/>
    </row>
    <row r="160" spans="1:37" s="12" customForma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85"/>
      <c r="AF160" s="85"/>
      <c r="AG160" s="85"/>
      <c r="AH160" s="85"/>
      <c r="AI160" s="11"/>
      <c r="AJ160" s="11"/>
      <c r="AK160" s="11"/>
    </row>
    <row r="161" spans="1:37" s="12" customForma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85"/>
      <c r="AF161" s="85"/>
      <c r="AG161" s="85"/>
      <c r="AH161" s="85"/>
      <c r="AI161" s="11"/>
      <c r="AJ161" s="11"/>
      <c r="AK161" s="11"/>
    </row>
    <row r="162" spans="1:37" s="12" customForma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85"/>
      <c r="AF162" s="85"/>
      <c r="AG162" s="85"/>
      <c r="AH162" s="85"/>
      <c r="AI162" s="11"/>
      <c r="AJ162" s="11"/>
      <c r="AK162" s="11"/>
    </row>
    <row r="163" spans="1:37" s="12" customForma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85"/>
      <c r="AF163" s="85"/>
      <c r="AG163" s="85"/>
      <c r="AH163" s="85"/>
      <c r="AI163" s="11"/>
      <c r="AJ163" s="11"/>
      <c r="AK163" s="11"/>
    </row>
    <row r="164" spans="1:37" s="12" customForma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85"/>
      <c r="AF164" s="85"/>
      <c r="AG164" s="85"/>
      <c r="AH164" s="85"/>
      <c r="AI164" s="11"/>
      <c r="AJ164" s="11"/>
      <c r="AK164" s="11"/>
    </row>
    <row r="165" spans="1:37" s="12" customForma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85"/>
      <c r="AF165" s="85"/>
      <c r="AG165" s="85"/>
      <c r="AH165" s="85"/>
      <c r="AI165" s="11"/>
      <c r="AJ165" s="11"/>
      <c r="AK165" s="11"/>
    </row>
    <row r="166" spans="1:37" s="12" customForma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85"/>
      <c r="AF166" s="85"/>
      <c r="AG166" s="85"/>
      <c r="AH166" s="85"/>
      <c r="AI166" s="11"/>
      <c r="AJ166" s="11"/>
      <c r="AK166" s="11"/>
    </row>
    <row r="167" spans="1:37" s="12" customForma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85"/>
      <c r="AF167" s="85"/>
      <c r="AG167" s="85"/>
      <c r="AH167" s="85"/>
      <c r="AI167" s="11"/>
      <c r="AJ167" s="11"/>
      <c r="AK167" s="11"/>
    </row>
    <row r="168" spans="1:37" s="12" customForma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85"/>
      <c r="AF168" s="85"/>
      <c r="AG168" s="85"/>
      <c r="AH168" s="85"/>
      <c r="AI168" s="11"/>
      <c r="AJ168" s="11"/>
      <c r="AK168" s="11"/>
    </row>
    <row r="169" spans="1:37" s="12" customForma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85"/>
      <c r="AF169" s="85"/>
      <c r="AG169" s="85"/>
      <c r="AH169" s="85"/>
      <c r="AI169" s="11"/>
      <c r="AJ169" s="11"/>
      <c r="AK169" s="11"/>
    </row>
    <row r="170" spans="1:37" s="12" customForma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85"/>
      <c r="AF170" s="85"/>
      <c r="AG170" s="85"/>
      <c r="AH170" s="85"/>
      <c r="AI170" s="11"/>
      <c r="AJ170" s="11"/>
      <c r="AK170" s="11"/>
    </row>
    <row r="171" spans="1:37" s="12" customForma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85"/>
      <c r="AF171" s="85"/>
      <c r="AG171" s="85"/>
      <c r="AH171" s="85"/>
      <c r="AI171" s="11"/>
      <c r="AJ171" s="11"/>
      <c r="AK171" s="11"/>
    </row>
    <row r="172" spans="1:37" s="12" customForma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85"/>
      <c r="AF172" s="85"/>
      <c r="AG172" s="85"/>
      <c r="AH172" s="85"/>
      <c r="AI172" s="11"/>
      <c r="AJ172" s="11"/>
      <c r="AK172" s="11"/>
    </row>
    <row r="173" spans="1:37" s="12" customForma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85"/>
      <c r="AF173" s="85"/>
      <c r="AG173" s="85"/>
      <c r="AH173" s="85"/>
      <c r="AI173" s="11"/>
      <c r="AJ173" s="11"/>
      <c r="AK173" s="11"/>
    </row>
    <row r="174" spans="1:37" s="12" customForma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85"/>
      <c r="AF174" s="85"/>
      <c r="AG174" s="85"/>
      <c r="AH174" s="85"/>
      <c r="AI174" s="11"/>
      <c r="AJ174" s="11"/>
      <c r="AK174" s="11"/>
    </row>
    <row r="175" spans="1:37" s="12" customForma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85"/>
      <c r="AF175" s="85"/>
      <c r="AG175" s="85"/>
      <c r="AH175" s="85"/>
      <c r="AI175" s="11"/>
      <c r="AJ175" s="11"/>
      <c r="AK175" s="11"/>
    </row>
    <row r="176" spans="1:37" s="12" customForma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85"/>
      <c r="AF176" s="85"/>
      <c r="AG176" s="85"/>
      <c r="AH176" s="85"/>
      <c r="AI176" s="11"/>
      <c r="AJ176" s="11"/>
      <c r="AK176" s="11"/>
    </row>
    <row r="177" spans="1:37" s="12" customForma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85"/>
      <c r="AF177" s="85"/>
      <c r="AG177" s="85"/>
      <c r="AH177" s="85"/>
      <c r="AI177" s="11"/>
      <c r="AJ177" s="11"/>
      <c r="AK177" s="11"/>
    </row>
    <row r="178" spans="1:37" s="12" customForma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85"/>
      <c r="AF178" s="85"/>
      <c r="AG178" s="85"/>
      <c r="AH178" s="85"/>
      <c r="AI178" s="11"/>
      <c r="AJ178" s="11"/>
      <c r="AK178" s="11"/>
    </row>
    <row r="179" spans="1:37" s="12" customForma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85"/>
      <c r="AF179" s="85"/>
      <c r="AG179" s="85"/>
      <c r="AH179" s="85"/>
      <c r="AI179" s="11"/>
      <c r="AJ179" s="11"/>
      <c r="AK179" s="11"/>
    </row>
    <row r="180" spans="1:37" s="12" customForma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85"/>
      <c r="AF180" s="85"/>
      <c r="AG180" s="85"/>
      <c r="AH180" s="85"/>
      <c r="AI180" s="11"/>
      <c r="AJ180" s="11"/>
      <c r="AK180" s="11"/>
    </row>
    <row r="181" spans="1:37" s="12" customForma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85"/>
      <c r="AF181" s="85"/>
      <c r="AG181" s="85"/>
      <c r="AH181" s="85"/>
      <c r="AI181" s="11"/>
      <c r="AJ181" s="11"/>
      <c r="AK181" s="11"/>
    </row>
    <row r="182" spans="1:37" s="12" customForma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85"/>
      <c r="AF182" s="85"/>
      <c r="AG182" s="85"/>
      <c r="AH182" s="85"/>
      <c r="AI182" s="11"/>
      <c r="AJ182" s="11"/>
      <c r="AK182" s="11"/>
    </row>
    <row r="183" spans="1:37" s="12" customForma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85"/>
      <c r="AF183" s="85"/>
      <c r="AG183" s="85"/>
      <c r="AH183" s="85"/>
      <c r="AI183" s="11"/>
      <c r="AJ183" s="11"/>
      <c r="AK183" s="11"/>
    </row>
    <row r="184" spans="1:37" s="12" customForma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85"/>
      <c r="AF184" s="85"/>
      <c r="AG184" s="85"/>
      <c r="AH184" s="85"/>
      <c r="AI184" s="11"/>
      <c r="AJ184" s="11"/>
      <c r="AK184" s="11"/>
    </row>
    <row r="185" spans="1:37" s="12" customForma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85"/>
      <c r="AF185" s="85"/>
      <c r="AG185" s="85"/>
      <c r="AH185" s="85"/>
      <c r="AI185" s="11"/>
      <c r="AJ185" s="11"/>
      <c r="AK185" s="11"/>
    </row>
    <row r="186" spans="1:37" s="12" customForma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85"/>
      <c r="AF186" s="85"/>
      <c r="AG186" s="85"/>
      <c r="AH186" s="85"/>
      <c r="AI186" s="11"/>
      <c r="AJ186" s="11"/>
      <c r="AK186" s="11"/>
    </row>
    <row r="187" spans="1:37" s="12" customForma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85"/>
      <c r="AF187" s="85"/>
      <c r="AG187" s="85"/>
      <c r="AH187" s="85"/>
      <c r="AI187" s="11"/>
      <c r="AJ187" s="11"/>
      <c r="AK187" s="11"/>
    </row>
    <row r="188" spans="1:37" s="12" customForma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85"/>
      <c r="AF188" s="85"/>
      <c r="AG188" s="85"/>
      <c r="AH188" s="85"/>
      <c r="AI188" s="11"/>
      <c r="AJ188" s="11"/>
      <c r="AK188" s="11"/>
    </row>
    <row r="189" spans="1:37" s="12" customForma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85"/>
      <c r="AF189" s="85"/>
      <c r="AG189" s="85"/>
      <c r="AH189" s="85"/>
      <c r="AI189" s="11"/>
      <c r="AJ189" s="11"/>
      <c r="AK189" s="11"/>
    </row>
    <row r="190" spans="1:37" s="12" customForma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85"/>
      <c r="AF190" s="85"/>
      <c r="AG190" s="85"/>
      <c r="AH190" s="85"/>
      <c r="AI190" s="11"/>
      <c r="AJ190" s="11"/>
      <c r="AK190" s="11"/>
    </row>
    <row r="191" spans="1:37" s="12" customForma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85"/>
      <c r="AF191" s="85"/>
      <c r="AG191" s="85"/>
      <c r="AH191" s="85"/>
      <c r="AI191" s="11"/>
      <c r="AJ191" s="11"/>
      <c r="AK191" s="11"/>
    </row>
    <row r="192" spans="1:37" s="12" customForma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85"/>
      <c r="AF192" s="85"/>
      <c r="AG192" s="85"/>
      <c r="AH192" s="85"/>
      <c r="AI192" s="11"/>
      <c r="AJ192" s="11"/>
      <c r="AK192" s="11"/>
    </row>
    <row r="193" spans="1:37" s="12" customForma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85"/>
      <c r="AF193" s="85"/>
      <c r="AG193" s="85"/>
      <c r="AH193" s="85"/>
      <c r="AI193" s="11"/>
      <c r="AJ193" s="11"/>
      <c r="AK193" s="11"/>
    </row>
    <row r="194" spans="1:37" s="12" customForma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85"/>
      <c r="AF194" s="85"/>
      <c r="AG194" s="85"/>
      <c r="AH194" s="85"/>
      <c r="AI194" s="11"/>
      <c r="AJ194" s="11"/>
      <c r="AK194" s="11"/>
    </row>
    <row r="195" spans="1:37" s="12" customForma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85"/>
      <c r="AF195" s="85"/>
      <c r="AG195" s="85"/>
      <c r="AH195" s="85"/>
      <c r="AI195" s="11"/>
      <c r="AJ195" s="11"/>
      <c r="AK195" s="11"/>
    </row>
    <row r="196" spans="1:37" s="12" customForma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85"/>
      <c r="AF196" s="85"/>
      <c r="AG196" s="85"/>
      <c r="AH196" s="85"/>
      <c r="AI196" s="11"/>
      <c r="AJ196" s="11"/>
      <c r="AK196" s="11"/>
    </row>
    <row r="197" spans="1:37" s="12" customForma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85"/>
      <c r="AF197" s="85"/>
      <c r="AG197" s="85"/>
      <c r="AH197" s="85"/>
      <c r="AI197" s="11"/>
      <c r="AJ197" s="11"/>
      <c r="AK197" s="11"/>
    </row>
    <row r="198" spans="1:37" s="12" customForma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85"/>
      <c r="AF198" s="85"/>
      <c r="AG198" s="85"/>
      <c r="AH198" s="85"/>
      <c r="AI198" s="11"/>
      <c r="AJ198" s="11"/>
      <c r="AK198" s="11"/>
    </row>
    <row r="199" spans="1:37" s="12" customForma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85"/>
      <c r="AF199" s="85"/>
      <c r="AG199" s="85"/>
      <c r="AH199" s="85"/>
      <c r="AI199" s="11"/>
      <c r="AJ199" s="11"/>
      <c r="AK199" s="11"/>
    </row>
    <row r="200" spans="1:37" s="12" customForma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85"/>
      <c r="AF200" s="85"/>
      <c r="AG200" s="85"/>
      <c r="AH200" s="85"/>
      <c r="AI200" s="11"/>
      <c r="AJ200" s="11"/>
      <c r="AK200" s="11"/>
    </row>
    <row r="201" spans="1:37" s="12" customForma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85"/>
      <c r="AF201" s="85"/>
      <c r="AG201" s="85"/>
      <c r="AH201" s="85"/>
      <c r="AI201" s="11"/>
      <c r="AJ201" s="11"/>
      <c r="AK201" s="11"/>
    </row>
    <row r="202" spans="1:37" s="12" customForma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85"/>
      <c r="AF202" s="85"/>
      <c r="AG202" s="85"/>
      <c r="AH202" s="85"/>
      <c r="AI202" s="11"/>
      <c r="AJ202" s="11"/>
      <c r="AK202" s="11"/>
    </row>
    <row r="203" spans="1:37" s="12" customForma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85"/>
      <c r="AF203" s="85"/>
      <c r="AG203" s="85"/>
      <c r="AH203" s="85"/>
      <c r="AI203" s="11"/>
      <c r="AJ203" s="11"/>
      <c r="AK203" s="11"/>
    </row>
    <row r="204" spans="1:37" s="12" customForma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85"/>
      <c r="AF204" s="85"/>
      <c r="AG204" s="85"/>
      <c r="AH204" s="85"/>
      <c r="AI204" s="11"/>
      <c r="AJ204" s="11"/>
      <c r="AK204" s="11"/>
    </row>
    <row r="205" spans="1:37" s="12" customForma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85"/>
      <c r="AF205" s="85"/>
      <c r="AG205" s="85"/>
      <c r="AH205" s="85"/>
      <c r="AI205" s="11"/>
      <c r="AJ205" s="11"/>
      <c r="AK205" s="11"/>
    </row>
    <row r="206" spans="1:37" s="12" customForma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85"/>
      <c r="AF206" s="85"/>
      <c r="AG206" s="85"/>
      <c r="AH206" s="85"/>
      <c r="AI206" s="11"/>
      <c r="AJ206" s="11"/>
      <c r="AK206" s="11"/>
    </row>
    <row r="207" spans="1:37" s="12" customForma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85"/>
      <c r="AF207" s="85"/>
      <c r="AG207" s="85"/>
      <c r="AH207" s="85"/>
      <c r="AI207" s="11"/>
      <c r="AJ207" s="11"/>
      <c r="AK207" s="11"/>
    </row>
    <row r="208" spans="1:37" s="12" customForma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85"/>
      <c r="AF208" s="85"/>
      <c r="AG208" s="85"/>
      <c r="AH208" s="85"/>
      <c r="AI208" s="11"/>
      <c r="AJ208" s="11"/>
      <c r="AK208" s="11"/>
    </row>
    <row r="209" spans="1:37" s="12" customForma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85"/>
      <c r="AF209" s="85"/>
      <c r="AG209" s="85"/>
      <c r="AH209" s="85"/>
      <c r="AI209" s="11"/>
      <c r="AJ209" s="11"/>
      <c r="AK209" s="11"/>
    </row>
    <row r="210" spans="1:37" s="12" customForma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85"/>
      <c r="AF210" s="85"/>
      <c r="AG210" s="85"/>
      <c r="AH210" s="85"/>
      <c r="AI210" s="11"/>
      <c r="AJ210" s="11"/>
      <c r="AK210" s="11"/>
    </row>
    <row r="211" spans="1:37" s="12" customForma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85"/>
      <c r="AF211" s="85"/>
      <c r="AG211" s="85"/>
      <c r="AH211" s="85"/>
      <c r="AI211" s="11"/>
      <c r="AJ211" s="11"/>
      <c r="AK211" s="11"/>
    </row>
    <row r="212" spans="1:37" s="12" customForma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85"/>
      <c r="AF212" s="85"/>
      <c r="AG212" s="85"/>
      <c r="AH212" s="85"/>
      <c r="AI212" s="11"/>
      <c r="AJ212" s="11"/>
      <c r="AK212" s="11"/>
    </row>
    <row r="213" spans="1:37" s="12" customForma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85"/>
      <c r="AF213" s="85"/>
      <c r="AG213" s="85"/>
      <c r="AH213" s="85"/>
      <c r="AI213" s="11"/>
      <c r="AJ213" s="11"/>
      <c r="AK213" s="11"/>
    </row>
    <row r="214" spans="1:37" s="12" customForma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85"/>
      <c r="AF214" s="85"/>
      <c r="AG214" s="85"/>
      <c r="AH214" s="85"/>
      <c r="AI214" s="11"/>
      <c r="AJ214" s="11"/>
      <c r="AK214" s="11"/>
    </row>
    <row r="215" spans="1:37" s="12" customForma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85"/>
      <c r="AF215" s="85"/>
      <c r="AG215" s="85"/>
      <c r="AH215" s="85"/>
      <c r="AI215" s="11"/>
      <c r="AJ215" s="11"/>
      <c r="AK215" s="11"/>
    </row>
    <row r="216" spans="1:37" s="12" customForma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85"/>
      <c r="AF216" s="85"/>
      <c r="AG216" s="85"/>
      <c r="AH216" s="85"/>
      <c r="AI216" s="11"/>
      <c r="AJ216" s="11"/>
      <c r="AK216" s="11"/>
    </row>
    <row r="217" spans="1:37" s="12" customForma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85"/>
      <c r="AF217" s="85"/>
      <c r="AG217" s="85"/>
      <c r="AH217" s="85"/>
      <c r="AI217" s="11"/>
      <c r="AJ217" s="11"/>
      <c r="AK217" s="11"/>
    </row>
    <row r="218" spans="1:37" s="12" customForma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85"/>
      <c r="AF218" s="85"/>
      <c r="AG218" s="85"/>
      <c r="AH218" s="85"/>
      <c r="AI218" s="11"/>
      <c r="AJ218" s="11"/>
      <c r="AK218" s="11"/>
    </row>
    <row r="219" spans="1:37" s="12" customForma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85"/>
      <c r="AF219" s="85"/>
      <c r="AG219" s="85"/>
      <c r="AH219" s="85"/>
      <c r="AI219" s="11"/>
      <c r="AJ219" s="11"/>
      <c r="AK219" s="11"/>
    </row>
    <row r="220" spans="1:37" s="12" customForma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85"/>
      <c r="AF220" s="85"/>
      <c r="AG220" s="85"/>
      <c r="AH220" s="85"/>
      <c r="AI220" s="11"/>
      <c r="AJ220" s="11"/>
      <c r="AK220" s="11"/>
    </row>
    <row r="221" spans="1:37" s="12" customForma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85"/>
      <c r="AF221" s="85"/>
      <c r="AG221" s="85"/>
      <c r="AH221" s="85"/>
      <c r="AI221" s="11"/>
      <c r="AJ221" s="11"/>
      <c r="AK221" s="11"/>
    </row>
    <row r="222" spans="1:37" s="12" customForma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85"/>
      <c r="AF222" s="85"/>
      <c r="AG222" s="85"/>
      <c r="AH222" s="85"/>
      <c r="AI222" s="11"/>
      <c r="AJ222" s="11"/>
      <c r="AK222" s="11"/>
    </row>
    <row r="223" spans="1:37" s="12" customForma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85"/>
      <c r="AF223" s="85"/>
      <c r="AG223" s="85"/>
      <c r="AH223" s="85"/>
      <c r="AI223" s="11"/>
      <c r="AJ223" s="11"/>
      <c r="AK223" s="11"/>
    </row>
    <row r="224" spans="1:37" s="12" customForma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85"/>
      <c r="AF224" s="85"/>
      <c r="AG224" s="85"/>
      <c r="AH224" s="85"/>
      <c r="AI224" s="11"/>
      <c r="AJ224" s="11"/>
      <c r="AK224" s="11"/>
    </row>
    <row r="225" spans="1:37" s="12" customForma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85"/>
      <c r="AF225" s="85"/>
      <c r="AG225" s="85"/>
      <c r="AH225" s="85"/>
      <c r="AI225" s="11"/>
      <c r="AJ225" s="11"/>
      <c r="AK225" s="11"/>
    </row>
    <row r="226" spans="1:37" s="12" customForma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85"/>
      <c r="AF226" s="85"/>
      <c r="AG226" s="85"/>
      <c r="AH226" s="85"/>
      <c r="AI226" s="11"/>
      <c r="AJ226" s="11"/>
      <c r="AK226" s="11"/>
    </row>
    <row r="227" spans="1:37" s="12" customForma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85"/>
      <c r="AF227" s="85"/>
      <c r="AG227" s="85"/>
      <c r="AH227" s="85"/>
      <c r="AI227" s="11"/>
      <c r="AJ227" s="11"/>
      <c r="AK227" s="11"/>
    </row>
    <row r="228" spans="1:37" s="12" customForma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85"/>
      <c r="AF228" s="85"/>
      <c r="AG228" s="85"/>
      <c r="AH228" s="85"/>
      <c r="AI228" s="11"/>
      <c r="AJ228" s="11"/>
      <c r="AK228" s="11"/>
    </row>
    <row r="229" spans="1:37" s="12" customForma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85"/>
      <c r="AF229" s="85"/>
      <c r="AG229" s="85"/>
      <c r="AH229" s="85"/>
      <c r="AI229" s="11"/>
      <c r="AJ229" s="11"/>
      <c r="AK229" s="11"/>
    </row>
    <row r="230" spans="1:37" s="12" customForma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85"/>
      <c r="AF230" s="85"/>
      <c r="AG230" s="85"/>
      <c r="AH230" s="85"/>
      <c r="AI230" s="11"/>
      <c r="AJ230" s="11"/>
      <c r="AK230" s="11"/>
    </row>
    <row r="231" spans="1:37" s="12" customForma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85"/>
      <c r="AF231" s="85"/>
      <c r="AG231" s="85"/>
      <c r="AH231" s="85"/>
      <c r="AI231" s="11"/>
      <c r="AJ231" s="11"/>
      <c r="AK231" s="11"/>
    </row>
    <row r="232" spans="1:37" s="12" customForma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85"/>
      <c r="AF232" s="85"/>
      <c r="AG232" s="85"/>
      <c r="AH232" s="85"/>
      <c r="AI232" s="11"/>
      <c r="AJ232" s="11"/>
      <c r="AK232" s="11"/>
    </row>
    <row r="233" spans="1:37" s="12" customForma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85"/>
      <c r="AF233" s="85"/>
      <c r="AG233" s="85"/>
      <c r="AH233" s="85"/>
      <c r="AI233" s="11"/>
      <c r="AJ233" s="11"/>
      <c r="AK233" s="11"/>
    </row>
    <row r="234" spans="1:37" s="12" customForma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85"/>
      <c r="AF234" s="85"/>
      <c r="AG234" s="85"/>
      <c r="AH234" s="85"/>
      <c r="AI234" s="11"/>
      <c r="AJ234" s="11"/>
      <c r="AK234" s="11"/>
    </row>
    <row r="235" spans="1:37" s="12" customForma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85"/>
      <c r="AF235" s="85"/>
      <c r="AG235" s="85"/>
      <c r="AH235" s="85"/>
      <c r="AI235" s="11"/>
      <c r="AJ235" s="11"/>
      <c r="AK235" s="11"/>
    </row>
    <row r="236" spans="1:37" s="12" customForma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85"/>
      <c r="AF236" s="85"/>
      <c r="AG236" s="85"/>
      <c r="AH236" s="85"/>
      <c r="AI236" s="11"/>
      <c r="AJ236" s="11"/>
      <c r="AK236" s="11"/>
    </row>
    <row r="237" spans="1:37" s="12" customForma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85"/>
      <c r="AF237" s="85"/>
      <c r="AG237" s="85"/>
      <c r="AH237" s="85"/>
      <c r="AI237" s="11"/>
      <c r="AJ237" s="11"/>
      <c r="AK237" s="11"/>
    </row>
    <row r="238" spans="1:37" s="12" customForma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85"/>
      <c r="AF238" s="85"/>
      <c r="AG238" s="85"/>
      <c r="AH238" s="85"/>
      <c r="AI238" s="11"/>
      <c r="AJ238" s="11"/>
      <c r="AK238" s="11"/>
    </row>
    <row r="239" spans="1:37" s="12" customForma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85"/>
      <c r="AF239" s="85"/>
      <c r="AG239" s="85"/>
      <c r="AH239" s="85"/>
      <c r="AI239" s="11"/>
      <c r="AJ239" s="11"/>
      <c r="AK239" s="11"/>
    </row>
    <row r="240" spans="1:37" s="12" customForma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85"/>
      <c r="AF240" s="85"/>
      <c r="AG240" s="85"/>
      <c r="AH240" s="85"/>
      <c r="AI240" s="11"/>
      <c r="AJ240" s="11"/>
      <c r="AK240" s="11"/>
    </row>
    <row r="241" spans="1:37" s="15" customFormat="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1"/>
      <c r="AC241" s="14"/>
      <c r="AD241" s="14"/>
      <c r="AE241" s="86"/>
      <c r="AF241" s="86"/>
      <c r="AG241" s="86"/>
      <c r="AH241" s="86"/>
      <c r="AI241" s="14"/>
      <c r="AJ241" s="14"/>
      <c r="AK241" s="14"/>
    </row>
    <row r="242" spans="1:37" s="15" customFormat="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1"/>
      <c r="AC242" s="14"/>
      <c r="AD242" s="14"/>
      <c r="AE242" s="86"/>
      <c r="AF242" s="86"/>
      <c r="AG242" s="86"/>
      <c r="AH242" s="86"/>
      <c r="AI242" s="14"/>
      <c r="AJ242" s="14"/>
      <c r="AK242" s="14"/>
    </row>
    <row r="243" spans="1:37" s="15" customFormat="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1"/>
      <c r="AC243" s="14"/>
      <c r="AD243" s="14"/>
      <c r="AE243" s="86"/>
      <c r="AF243" s="86"/>
      <c r="AG243" s="86"/>
      <c r="AH243" s="86"/>
      <c r="AI243" s="14"/>
      <c r="AJ243" s="14"/>
      <c r="AK243" s="14"/>
    </row>
    <row r="244" spans="1:37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1"/>
      <c r="AC244" s="14"/>
      <c r="AD244" s="14"/>
      <c r="AE244" s="86"/>
      <c r="AF244" s="86"/>
      <c r="AG244" s="86"/>
      <c r="AH244" s="86"/>
      <c r="AI244" s="14"/>
      <c r="AJ244" s="14"/>
      <c r="AK244" s="14"/>
    </row>
    <row r="245" spans="1:37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1"/>
      <c r="AC245" s="14"/>
      <c r="AD245" s="14"/>
      <c r="AE245" s="86"/>
      <c r="AF245" s="86"/>
      <c r="AG245" s="86"/>
      <c r="AH245" s="86"/>
      <c r="AI245" s="14"/>
      <c r="AJ245" s="14"/>
      <c r="AK245" s="14"/>
    </row>
    <row r="246" spans="1:37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1"/>
      <c r="AC246" s="14"/>
      <c r="AD246" s="14"/>
      <c r="AE246" s="86"/>
      <c r="AF246" s="86"/>
      <c r="AG246" s="86"/>
      <c r="AH246" s="86"/>
      <c r="AI246" s="14"/>
      <c r="AJ246" s="14"/>
      <c r="AK246" s="14"/>
    </row>
    <row r="247" spans="1:37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1"/>
      <c r="AC247" s="14"/>
      <c r="AD247" s="14"/>
      <c r="AE247" s="86"/>
      <c r="AF247" s="86"/>
      <c r="AG247" s="86"/>
      <c r="AH247" s="86"/>
      <c r="AI247" s="14"/>
      <c r="AJ247" s="14"/>
      <c r="AK247" s="14"/>
    </row>
    <row r="248" spans="1:37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1"/>
      <c r="AC248" s="14"/>
      <c r="AD248" s="14"/>
      <c r="AE248" s="86"/>
      <c r="AF248" s="86"/>
      <c r="AG248" s="86"/>
      <c r="AH248" s="86"/>
      <c r="AI248" s="14"/>
      <c r="AJ248" s="14"/>
      <c r="AK248" s="14"/>
    </row>
    <row r="249" spans="1:37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1"/>
      <c r="AC249" s="14"/>
      <c r="AD249" s="14"/>
      <c r="AE249" s="86"/>
      <c r="AF249" s="86"/>
      <c r="AG249" s="86"/>
      <c r="AH249" s="86"/>
      <c r="AI249" s="14"/>
      <c r="AJ249" s="14"/>
      <c r="AK249" s="14"/>
    </row>
    <row r="250" spans="1:37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1"/>
      <c r="AC250" s="14"/>
      <c r="AD250" s="14"/>
      <c r="AE250" s="86"/>
      <c r="AF250" s="86"/>
      <c r="AG250" s="86"/>
      <c r="AH250" s="86"/>
      <c r="AI250" s="14"/>
      <c r="AJ250" s="14"/>
      <c r="AK250" s="14"/>
    </row>
    <row r="251" spans="1:37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1"/>
      <c r="AC251" s="14"/>
      <c r="AD251" s="14"/>
      <c r="AE251" s="86"/>
      <c r="AF251" s="86"/>
      <c r="AG251" s="86"/>
      <c r="AH251" s="86"/>
      <c r="AI251" s="14"/>
      <c r="AJ251" s="14"/>
      <c r="AK251" s="14"/>
    </row>
    <row r="252" spans="1:37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1"/>
      <c r="AC252" s="14"/>
      <c r="AD252" s="14"/>
      <c r="AE252" s="86"/>
      <c r="AF252" s="86"/>
      <c r="AG252" s="86"/>
      <c r="AH252" s="86"/>
      <c r="AI252" s="14"/>
      <c r="AJ252" s="14"/>
      <c r="AK252" s="14"/>
    </row>
    <row r="253" spans="1:37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1"/>
      <c r="AC253" s="14"/>
      <c r="AD253" s="14"/>
      <c r="AE253" s="86"/>
      <c r="AF253" s="86"/>
      <c r="AG253" s="86"/>
      <c r="AH253" s="86"/>
      <c r="AI253" s="14"/>
      <c r="AJ253" s="14"/>
      <c r="AK253" s="14"/>
    </row>
    <row r="254" spans="1:37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86"/>
      <c r="AF254" s="86"/>
      <c r="AG254" s="86"/>
      <c r="AH254" s="86"/>
      <c r="AI254" s="14"/>
      <c r="AJ254" s="14"/>
      <c r="AK254" s="14"/>
    </row>
    <row r="255" spans="1:37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86"/>
      <c r="AF255" s="86"/>
      <c r="AG255" s="86"/>
      <c r="AH255" s="86"/>
      <c r="AI255" s="14"/>
      <c r="AJ255" s="14"/>
      <c r="AK255" s="14"/>
    </row>
    <row r="256" spans="1:37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86"/>
      <c r="AF256" s="86"/>
      <c r="AG256" s="86"/>
      <c r="AH256" s="86"/>
      <c r="AI256" s="14"/>
      <c r="AJ256" s="14"/>
      <c r="AK256" s="14"/>
    </row>
    <row r="257" spans="1:37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86"/>
      <c r="AF257" s="86"/>
      <c r="AG257" s="86"/>
      <c r="AH257" s="86"/>
      <c r="AI257" s="14"/>
      <c r="AJ257" s="14"/>
      <c r="AK257" s="14"/>
    </row>
    <row r="258" spans="1:37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86"/>
      <c r="AF258" s="86"/>
      <c r="AG258" s="86"/>
      <c r="AH258" s="86"/>
      <c r="AI258" s="14"/>
      <c r="AJ258" s="14"/>
      <c r="AK258" s="14"/>
    </row>
    <row r="259" spans="1:37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86"/>
      <c r="AF259" s="86"/>
      <c r="AG259" s="86"/>
      <c r="AH259" s="86"/>
      <c r="AI259" s="14"/>
      <c r="AJ259" s="14"/>
      <c r="AK259" s="14"/>
    </row>
    <row r="260" spans="1:37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86"/>
      <c r="AF260" s="86"/>
      <c r="AG260" s="86"/>
      <c r="AH260" s="86"/>
      <c r="AI260" s="14"/>
      <c r="AJ260" s="14"/>
      <c r="AK260" s="14"/>
    </row>
    <row r="261" spans="1:37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86"/>
      <c r="AF261" s="86"/>
      <c r="AG261" s="86"/>
      <c r="AH261" s="86"/>
      <c r="AI261" s="14"/>
      <c r="AJ261" s="14"/>
      <c r="AK261" s="14"/>
    </row>
    <row r="262" spans="1:37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86"/>
      <c r="AF262" s="86"/>
      <c r="AG262" s="86"/>
      <c r="AH262" s="86"/>
      <c r="AI262" s="14"/>
      <c r="AJ262" s="14"/>
      <c r="AK262" s="14"/>
    </row>
    <row r="263" spans="1:37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86"/>
      <c r="AF263" s="86"/>
      <c r="AG263" s="86"/>
      <c r="AH263" s="86"/>
      <c r="AI263" s="14"/>
      <c r="AJ263" s="14"/>
      <c r="AK263" s="14"/>
    </row>
    <row r="264" spans="1:37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86"/>
      <c r="AF264" s="86"/>
      <c r="AG264" s="86"/>
      <c r="AH264" s="86"/>
      <c r="AI264" s="14"/>
      <c r="AJ264" s="14"/>
      <c r="AK264" s="14"/>
    </row>
    <row r="265" spans="1:37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86"/>
      <c r="AF265" s="86"/>
      <c r="AG265" s="86"/>
      <c r="AH265" s="86"/>
      <c r="AI265" s="14"/>
      <c r="AJ265" s="14"/>
      <c r="AK265" s="14"/>
    </row>
    <row r="266" spans="1:37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86"/>
      <c r="AF266" s="86"/>
      <c r="AG266" s="86"/>
      <c r="AH266" s="86"/>
      <c r="AI266" s="14"/>
      <c r="AJ266" s="14"/>
      <c r="AK266" s="14"/>
    </row>
    <row r="267" spans="1:37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86"/>
      <c r="AF267" s="86"/>
      <c r="AG267" s="86"/>
      <c r="AH267" s="86"/>
      <c r="AI267" s="14"/>
      <c r="AJ267" s="14"/>
      <c r="AK267" s="14"/>
    </row>
    <row r="268" spans="1:37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86"/>
      <c r="AF268" s="86"/>
      <c r="AG268" s="86"/>
      <c r="AH268" s="86"/>
      <c r="AI268" s="14"/>
      <c r="AJ268" s="14"/>
      <c r="AK268" s="14"/>
    </row>
    <row r="269" spans="1:37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86"/>
      <c r="AF269" s="86"/>
      <c r="AG269" s="86"/>
      <c r="AH269" s="86"/>
      <c r="AI269" s="14"/>
      <c r="AJ269" s="14"/>
      <c r="AK269" s="14"/>
    </row>
    <row r="270" spans="1:37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86"/>
      <c r="AF270" s="86"/>
      <c r="AG270" s="86"/>
      <c r="AH270" s="86"/>
      <c r="AI270" s="14"/>
      <c r="AJ270" s="14"/>
      <c r="AK270" s="14"/>
    </row>
    <row r="271" spans="1:37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86"/>
      <c r="AF271" s="86"/>
      <c r="AG271" s="86"/>
      <c r="AH271" s="86"/>
      <c r="AI271" s="14"/>
      <c r="AJ271" s="14"/>
      <c r="AK271" s="14"/>
    </row>
    <row r="272" spans="1:37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86"/>
      <c r="AF272" s="86"/>
      <c r="AG272" s="86"/>
      <c r="AH272" s="86"/>
      <c r="AI272" s="14"/>
      <c r="AJ272" s="14"/>
      <c r="AK272" s="14"/>
    </row>
    <row r="273" spans="1:37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86"/>
      <c r="AF273" s="86"/>
      <c r="AG273" s="86"/>
      <c r="AH273" s="86"/>
      <c r="AI273" s="14"/>
      <c r="AJ273" s="14"/>
      <c r="AK273" s="14"/>
    </row>
    <row r="274" spans="1:37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86"/>
      <c r="AF274" s="86"/>
      <c r="AG274" s="86"/>
      <c r="AH274" s="86"/>
      <c r="AI274" s="14"/>
      <c r="AJ274" s="14"/>
      <c r="AK274" s="14"/>
    </row>
    <row r="275" spans="1:37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86"/>
      <c r="AF275" s="86"/>
      <c r="AG275" s="86"/>
      <c r="AH275" s="86"/>
      <c r="AI275" s="14"/>
      <c r="AJ275" s="14"/>
      <c r="AK275" s="14"/>
    </row>
    <row r="276" spans="1:37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86"/>
      <c r="AF276" s="86"/>
      <c r="AG276" s="86"/>
      <c r="AH276" s="86"/>
      <c r="AI276" s="14"/>
      <c r="AJ276" s="14"/>
      <c r="AK276" s="14"/>
    </row>
    <row r="277" spans="1:37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86"/>
      <c r="AF277" s="86"/>
      <c r="AG277" s="86"/>
      <c r="AH277" s="86"/>
      <c r="AI277" s="14"/>
      <c r="AJ277" s="14"/>
      <c r="AK277" s="14"/>
    </row>
    <row r="278" spans="1:37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86"/>
      <c r="AF278" s="86"/>
      <c r="AG278" s="86"/>
      <c r="AH278" s="86"/>
      <c r="AI278" s="14"/>
      <c r="AJ278" s="14"/>
      <c r="AK278" s="14"/>
    </row>
    <row r="279" spans="1:37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86"/>
      <c r="AF279" s="86"/>
      <c r="AG279" s="86"/>
      <c r="AH279" s="86"/>
      <c r="AI279" s="14"/>
      <c r="AJ279" s="14"/>
      <c r="AK279" s="14"/>
    </row>
    <row r="280" spans="1:37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86"/>
      <c r="AF280" s="86"/>
      <c r="AG280" s="86"/>
      <c r="AH280" s="86"/>
      <c r="AI280" s="14"/>
      <c r="AJ280" s="14"/>
      <c r="AK280" s="14"/>
    </row>
    <row r="281" spans="1:37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86"/>
      <c r="AF281" s="86"/>
      <c r="AG281" s="86"/>
      <c r="AH281" s="86"/>
      <c r="AI281" s="14"/>
      <c r="AJ281" s="14"/>
      <c r="AK281" s="14"/>
    </row>
    <row r="282" spans="1:37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86"/>
      <c r="AF282" s="86"/>
      <c r="AG282" s="86"/>
      <c r="AH282" s="86"/>
      <c r="AI282" s="14"/>
      <c r="AJ282" s="14"/>
      <c r="AK282" s="14"/>
    </row>
    <row r="283" spans="1:37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86"/>
      <c r="AF283" s="86"/>
      <c r="AG283" s="86"/>
      <c r="AH283" s="86"/>
      <c r="AI283" s="14"/>
      <c r="AJ283" s="14"/>
      <c r="AK283" s="14"/>
    </row>
    <row r="284" spans="1:37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86"/>
      <c r="AF284" s="86"/>
      <c r="AG284" s="86"/>
      <c r="AH284" s="86"/>
      <c r="AI284" s="14"/>
      <c r="AJ284" s="14"/>
      <c r="AK284" s="14"/>
    </row>
    <row r="285" spans="1:37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86"/>
      <c r="AF285" s="86"/>
      <c r="AG285" s="86"/>
      <c r="AH285" s="86"/>
      <c r="AI285" s="14"/>
      <c r="AJ285" s="14"/>
      <c r="AK285" s="14"/>
    </row>
    <row r="286" spans="1:37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86"/>
      <c r="AF286" s="86"/>
      <c r="AG286" s="86"/>
      <c r="AH286" s="86"/>
      <c r="AI286" s="14"/>
      <c r="AJ286" s="14"/>
      <c r="AK286" s="14"/>
    </row>
    <row r="287" spans="1:37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86"/>
      <c r="AF287" s="86"/>
      <c r="AG287" s="86"/>
      <c r="AH287" s="86"/>
      <c r="AI287" s="14"/>
      <c r="AJ287" s="14"/>
      <c r="AK287" s="14"/>
    </row>
    <row r="288" spans="1:37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86"/>
      <c r="AF288" s="86"/>
      <c r="AG288" s="86"/>
      <c r="AH288" s="86"/>
      <c r="AI288" s="14"/>
      <c r="AJ288" s="14"/>
      <c r="AK288" s="14"/>
    </row>
    <row r="289" spans="1:37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86"/>
      <c r="AF289" s="86"/>
      <c r="AG289" s="86"/>
      <c r="AH289" s="86"/>
      <c r="AI289" s="14"/>
      <c r="AJ289" s="14"/>
      <c r="AK289" s="14"/>
    </row>
    <row r="290" spans="1:37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86"/>
      <c r="AF290" s="86"/>
      <c r="AG290" s="86"/>
      <c r="AH290" s="86"/>
      <c r="AI290" s="14"/>
      <c r="AJ290" s="14"/>
      <c r="AK290" s="14"/>
    </row>
    <row r="291" spans="1:37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86"/>
      <c r="AF291" s="86"/>
      <c r="AG291" s="86"/>
      <c r="AH291" s="86"/>
      <c r="AI291" s="14"/>
      <c r="AJ291" s="14"/>
      <c r="AK291" s="14"/>
    </row>
    <row r="292" spans="1:37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86"/>
      <c r="AF292" s="86"/>
      <c r="AG292" s="86"/>
      <c r="AH292" s="86"/>
      <c r="AI292" s="14"/>
      <c r="AJ292" s="14"/>
      <c r="AK292" s="14"/>
    </row>
    <row r="293" spans="1:37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86"/>
      <c r="AF293" s="86"/>
      <c r="AG293" s="86"/>
      <c r="AH293" s="86"/>
      <c r="AI293" s="14"/>
      <c r="AJ293" s="14"/>
      <c r="AK293" s="14"/>
    </row>
    <row r="294" spans="1:37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86"/>
      <c r="AF294" s="86"/>
      <c r="AG294" s="86"/>
      <c r="AH294" s="86"/>
      <c r="AI294" s="14"/>
      <c r="AJ294" s="14"/>
      <c r="AK294" s="14"/>
    </row>
    <row r="295" spans="1:37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86"/>
      <c r="AF295" s="86"/>
      <c r="AG295" s="86"/>
      <c r="AH295" s="86"/>
      <c r="AI295" s="14"/>
      <c r="AJ295" s="14"/>
      <c r="AK295" s="14"/>
    </row>
    <row r="296" spans="1:37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86"/>
      <c r="AF296" s="86"/>
      <c r="AG296" s="86"/>
      <c r="AH296" s="86"/>
      <c r="AI296" s="14"/>
      <c r="AJ296" s="14"/>
      <c r="AK296" s="14"/>
    </row>
    <row r="297" spans="1:37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86"/>
      <c r="AF297" s="86"/>
      <c r="AG297" s="86"/>
      <c r="AH297" s="86"/>
      <c r="AI297" s="14"/>
      <c r="AJ297" s="14"/>
      <c r="AK297" s="14"/>
    </row>
    <row r="298" spans="1:37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86"/>
      <c r="AF298" s="86"/>
      <c r="AG298" s="86"/>
      <c r="AH298" s="86"/>
      <c r="AI298" s="14"/>
      <c r="AJ298" s="14"/>
      <c r="AK298" s="14"/>
    </row>
    <row r="299" spans="1:37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86"/>
      <c r="AF299" s="86"/>
      <c r="AG299" s="86"/>
      <c r="AH299" s="86"/>
      <c r="AI299" s="14"/>
      <c r="AJ299" s="14"/>
      <c r="AK299" s="14"/>
    </row>
    <row r="300" spans="1:37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86"/>
      <c r="AF300" s="86"/>
      <c r="AG300" s="86"/>
      <c r="AH300" s="86"/>
      <c r="AI300" s="14"/>
      <c r="AJ300" s="14"/>
      <c r="AK300" s="14"/>
    </row>
    <row r="301" spans="1:37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86"/>
      <c r="AF301" s="86"/>
      <c r="AG301" s="86"/>
      <c r="AH301" s="86"/>
      <c r="AI301" s="14"/>
      <c r="AJ301" s="14"/>
      <c r="AK301" s="14"/>
    </row>
    <row r="302" spans="1:37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86"/>
      <c r="AF302" s="86"/>
      <c r="AG302" s="86"/>
      <c r="AH302" s="86"/>
      <c r="AI302" s="14"/>
      <c r="AJ302" s="14"/>
      <c r="AK302" s="14"/>
    </row>
    <row r="303" spans="1:37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86"/>
      <c r="AF303" s="86"/>
      <c r="AG303" s="86"/>
      <c r="AH303" s="86"/>
      <c r="AI303" s="14"/>
      <c r="AJ303" s="14"/>
      <c r="AK303" s="14"/>
    </row>
    <row r="304" spans="1:37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86"/>
      <c r="AF304" s="86"/>
      <c r="AG304" s="86"/>
      <c r="AH304" s="86"/>
      <c r="AI304" s="14"/>
      <c r="AJ304" s="14"/>
      <c r="AK304" s="14"/>
    </row>
    <row r="305" spans="1:37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86"/>
      <c r="AF305" s="86"/>
      <c r="AG305" s="86"/>
      <c r="AH305" s="86"/>
      <c r="AI305" s="14"/>
      <c r="AJ305" s="14"/>
      <c r="AK305" s="14"/>
    </row>
    <row r="306" spans="1:37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86"/>
      <c r="AF306" s="86"/>
      <c r="AG306" s="86"/>
      <c r="AH306" s="86"/>
      <c r="AI306" s="14"/>
      <c r="AJ306" s="14"/>
      <c r="AK306" s="14"/>
    </row>
    <row r="307" spans="1:37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86"/>
      <c r="AF307" s="86"/>
      <c r="AG307" s="86"/>
      <c r="AH307" s="86"/>
      <c r="AI307" s="14"/>
      <c r="AJ307" s="14"/>
      <c r="AK307" s="14"/>
    </row>
    <row r="308" spans="1:37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86"/>
      <c r="AF308" s="86"/>
      <c r="AG308" s="86"/>
      <c r="AH308" s="86"/>
      <c r="AI308" s="14"/>
      <c r="AJ308" s="14"/>
      <c r="AK308" s="14"/>
    </row>
    <row r="309" spans="1:37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86"/>
      <c r="AF309" s="86"/>
      <c r="AG309" s="86"/>
      <c r="AH309" s="86"/>
      <c r="AI309" s="14"/>
      <c r="AJ309" s="14"/>
      <c r="AK309" s="14"/>
    </row>
    <row r="310" spans="1:37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86"/>
      <c r="AF310" s="86"/>
      <c r="AG310" s="86"/>
      <c r="AH310" s="86"/>
      <c r="AI310" s="14"/>
      <c r="AJ310" s="14"/>
      <c r="AK310" s="14"/>
    </row>
    <row r="311" spans="1:37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86"/>
      <c r="AF311" s="86"/>
      <c r="AG311" s="86"/>
      <c r="AH311" s="86"/>
      <c r="AI311" s="14"/>
      <c r="AJ311" s="14"/>
      <c r="AK311" s="14"/>
    </row>
    <row r="312" spans="1:37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86"/>
      <c r="AF312" s="86"/>
      <c r="AG312" s="86"/>
      <c r="AH312" s="86"/>
      <c r="AI312" s="14"/>
      <c r="AJ312" s="14"/>
      <c r="AK312" s="14"/>
    </row>
    <row r="313" spans="1:37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86"/>
      <c r="AF313" s="86"/>
      <c r="AG313" s="86"/>
      <c r="AH313" s="86"/>
      <c r="AI313" s="14"/>
      <c r="AJ313" s="14"/>
      <c r="AK313" s="14"/>
    </row>
    <row r="314" spans="1:37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86"/>
      <c r="AF314" s="86"/>
      <c r="AG314" s="86"/>
      <c r="AH314" s="86"/>
      <c r="AI314" s="14"/>
      <c r="AJ314" s="14"/>
      <c r="AK314" s="14"/>
    </row>
    <row r="315" spans="1:37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86"/>
      <c r="AF315" s="86"/>
      <c r="AG315" s="86"/>
      <c r="AH315" s="86"/>
      <c r="AI315" s="14"/>
      <c r="AJ315" s="14"/>
      <c r="AK315" s="14"/>
    </row>
    <row r="316" spans="1:37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86"/>
      <c r="AF316" s="86"/>
      <c r="AG316" s="86"/>
      <c r="AH316" s="86"/>
      <c r="AI316" s="14"/>
      <c r="AJ316" s="14"/>
      <c r="AK316" s="14"/>
    </row>
    <row r="317" spans="1:37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86"/>
      <c r="AF317" s="86"/>
      <c r="AG317" s="86"/>
      <c r="AH317" s="86"/>
      <c r="AI317" s="14"/>
      <c r="AJ317" s="14"/>
      <c r="AK317" s="14"/>
    </row>
    <row r="318" spans="1:37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86"/>
      <c r="AF318" s="86"/>
      <c r="AG318" s="86"/>
      <c r="AH318" s="86"/>
      <c r="AI318" s="14"/>
      <c r="AJ318" s="14"/>
      <c r="AK318" s="14"/>
    </row>
    <row r="319" spans="1:37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86"/>
      <c r="AF319" s="86"/>
      <c r="AG319" s="86"/>
      <c r="AH319" s="86"/>
      <c r="AI319" s="14"/>
      <c r="AJ319" s="14"/>
      <c r="AK319" s="14"/>
    </row>
    <row r="320" spans="1:37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86"/>
      <c r="AF320" s="86"/>
      <c r="AG320" s="86"/>
      <c r="AH320" s="86"/>
      <c r="AI320" s="14"/>
      <c r="AJ320" s="14"/>
      <c r="AK320" s="14"/>
    </row>
    <row r="321" spans="1:37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86"/>
      <c r="AF321" s="86"/>
      <c r="AG321" s="86"/>
      <c r="AH321" s="86"/>
      <c r="AI321" s="14"/>
      <c r="AJ321" s="14"/>
      <c r="AK321" s="14"/>
    </row>
    <row r="322" spans="1:37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86"/>
      <c r="AF322" s="86"/>
      <c r="AG322" s="86"/>
      <c r="AH322" s="86"/>
      <c r="AI322" s="14"/>
      <c r="AJ322" s="14"/>
      <c r="AK322" s="14"/>
    </row>
    <row r="323" spans="1:37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86"/>
      <c r="AF323" s="86"/>
      <c r="AG323" s="86"/>
      <c r="AH323" s="86"/>
      <c r="AI323" s="14"/>
      <c r="AJ323" s="14"/>
      <c r="AK323" s="14"/>
    </row>
    <row r="324" spans="1:37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86"/>
      <c r="AF324" s="86"/>
      <c r="AG324" s="86"/>
      <c r="AH324" s="86"/>
      <c r="AI324" s="14"/>
      <c r="AJ324" s="14"/>
      <c r="AK324" s="14"/>
    </row>
    <row r="325" spans="1:37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86"/>
      <c r="AF325" s="86"/>
      <c r="AG325" s="86"/>
      <c r="AH325" s="86"/>
      <c r="AI325" s="14"/>
      <c r="AJ325" s="14"/>
      <c r="AK325" s="14"/>
    </row>
    <row r="326" spans="1:37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86"/>
      <c r="AF326" s="86"/>
      <c r="AG326" s="86"/>
      <c r="AH326" s="86"/>
      <c r="AI326" s="14"/>
      <c r="AJ326" s="14"/>
      <c r="AK326" s="14"/>
    </row>
    <row r="327" spans="1:37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86"/>
      <c r="AF327" s="86"/>
      <c r="AG327" s="86"/>
      <c r="AH327" s="86"/>
      <c r="AI327" s="14"/>
      <c r="AJ327" s="14"/>
      <c r="AK327" s="14"/>
    </row>
    <row r="328" spans="1:37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86"/>
      <c r="AF328" s="86"/>
      <c r="AG328" s="86"/>
      <c r="AH328" s="86"/>
      <c r="AI328" s="14"/>
      <c r="AJ328" s="14"/>
      <c r="AK328" s="14"/>
    </row>
    <row r="329" spans="1:37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86"/>
      <c r="AF329" s="86"/>
      <c r="AG329" s="86"/>
      <c r="AH329" s="86"/>
      <c r="AI329" s="14"/>
      <c r="AJ329" s="14"/>
      <c r="AK329" s="14"/>
    </row>
    <row r="330" spans="1:37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86"/>
      <c r="AF330" s="86"/>
      <c r="AG330" s="86"/>
      <c r="AH330" s="86"/>
      <c r="AI330" s="14"/>
      <c r="AJ330" s="14"/>
      <c r="AK330" s="14"/>
    </row>
    <row r="331" spans="1:37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86"/>
      <c r="AF331" s="86"/>
      <c r="AG331" s="86"/>
      <c r="AH331" s="86"/>
      <c r="AI331" s="14"/>
      <c r="AJ331" s="14"/>
      <c r="AK331" s="14"/>
    </row>
    <row r="332" spans="1:37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86"/>
      <c r="AF332" s="86"/>
      <c r="AG332" s="86"/>
      <c r="AH332" s="86"/>
      <c r="AI332" s="14"/>
      <c r="AJ332" s="14"/>
      <c r="AK332" s="14"/>
    </row>
    <row r="333" spans="1:37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86"/>
      <c r="AF333" s="86"/>
      <c r="AG333" s="86"/>
      <c r="AH333" s="86"/>
      <c r="AI333" s="14"/>
      <c r="AJ333" s="14"/>
      <c r="AK333" s="14"/>
    </row>
    <row r="334" spans="1:37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86"/>
      <c r="AF334" s="86"/>
      <c r="AG334" s="86"/>
      <c r="AH334" s="86"/>
      <c r="AI334" s="14"/>
      <c r="AJ334" s="14"/>
      <c r="AK334" s="14"/>
    </row>
    <row r="335" spans="1:37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86"/>
      <c r="AF335" s="86"/>
      <c r="AG335" s="86"/>
      <c r="AH335" s="86"/>
      <c r="AI335" s="14"/>
      <c r="AJ335" s="14"/>
      <c r="AK335" s="14"/>
    </row>
    <row r="336" spans="1:37" x14ac:dyDescent="0.25">
      <c r="C336" s="23"/>
      <c r="D336" s="23"/>
      <c r="E336" s="23"/>
      <c r="F336" s="23"/>
      <c r="G336" s="23"/>
      <c r="H336" s="23"/>
      <c r="AB336" s="14"/>
    </row>
    <row r="337" spans="3:28" x14ac:dyDescent="0.25">
      <c r="C337" s="23"/>
      <c r="D337" s="23"/>
      <c r="E337" s="23"/>
      <c r="F337" s="23"/>
      <c r="G337" s="23"/>
      <c r="H337" s="23"/>
      <c r="AB337" s="14"/>
    </row>
    <row r="338" spans="3:28" x14ac:dyDescent="0.25">
      <c r="C338" s="23"/>
      <c r="D338" s="23"/>
      <c r="E338" s="23"/>
      <c r="F338" s="23"/>
      <c r="G338" s="23"/>
      <c r="H338" s="23"/>
      <c r="AB338" s="14"/>
    </row>
    <row r="339" spans="3:28" x14ac:dyDescent="0.25">
      <c r="C339" s="23"/>
      <c r="D339" s="23"/>
      <c r="E339" s="23"/>
      <c r="F339" s="23"/>
      <c r="G339" s="23"/>
      <c r="H339" s="23"/>
      <c r="AB339" s="14"/>
    </row>
    <row r="340" spans="3:28" x14ac:dyDescent="0.25">
      <c r="C340" s="23"/>
      <c r="D340" s="23"/>
      <c r="E340" s="23"/>
      <c r="F340" s="23"/>
      <c r="G340" s="23"/>
      <c r="H340" s="23"/>
      <c r="AB340" s="14"/>
    </row>
    <row r="341" spans="3:28" x14ac:dyDescent="0.25">
      <c r="C341" s="23"/>
      <c r="D341" s="23"/>
      <c r="E341" s="23"/>
      <c r="F341" s="23"/>
      <c r="G341" s="23"/>
      <c r="H341" s="23"/>
      <c r="AB341" s="14"/>
    </row>
    <row r="342" spans="3:28" x14ac:dyDescent="0.25">
      <c r="C342" s="23"/>
      <c r="D342" s="23"/>
      <c r="E342" s="23"/>
      <c r="F342" s="23"/>
      <c r="G342" s="23"/>
      <c r="H342" s="23"/>
      <c r="AB342" s="14"/>
    </row>
    <row r="343" spans="3:28" x14ac:dyDescent="0.25">
      <c r="C343" s="23"/>
      <c r="D343" s="23"/>
      <c r="E343" s="23"/>
      <c r="F343" s="23"/>
      <c r="G343" s="23"/>
      <c r="H343" s="23"/>
      <c r="AB343" s="14"/>
    </row>
    <row r="344" spans="3:28" x14ac:dyDescent="0.25">
      <c r="C344" s="23"/>
      <c r="D344" s="23"/>
      <c r="E344" s="23"/>
      <c r="F344" s="23"/>
      <c r="G344" s="23"/>
      <c r="H344" s="23"/>
      <c r="AB344" s="14"/>
    </row>
    <row r="345" spans="3:28" x14ac:dyDescent="0.25">
      <c r="C345" s="23"/>
      <c r="D345" s="23"/>
      <c r="E345" s="23"/>
      <c r="F345" s="23"/>
      <c r="G345" s="23"/>
      <c r="H345" s="23"/>
      <c r="AB345" s="14"/>
    </row>
    <row r="346" spans="3:28" x14ac:dyDescent="0.25">
      <c r="C346" s="23"/>
      <c r="D346" s="23"/>
      <c r="E346" s="23"/>
      <c r="F346" s="23"/>
      <c r="G346" s="23"/>
      <c r="H346" s="23"/>
      <c r="AB346" s="14"/>
    </row>
    <row r="347" spans="3:28" x14ac:dyDescent="0.25">
      <c r="C347" s="23"/>
      <c r="D347" s="23"/>
      <c r="E347" s="23"/>
      <c r="F347" s="23"/>
      <c r="G347" s="23"/>
      <c r="H347" s="23"/>
      <c r="AB347" s="14"/>
    </row>
    <row r="348" spans="3:28" x14ac:dyDescent="0.25">
      <c r="C348" s="23"/>
      <c r="D348" s="23"/>
      <c r="E348" s="23"/>
      <c r="F348" s="23"/>
      <c r="G348" s="23"/>
      <c r="H348" s="23"/>
      <c r="AB348" s="14"/>
    </row>
    <row r="349" spans="3:28" x14ac:dyDescent="0.25">
      <c r="C349" s="23"/>
      <c r="D349" s="23"/>
      <c r="E349" s="23"/>
      <c r="F349" s="23"/>
      <c r="G349" s="23"/>
      <c r="H349" s="23"/>
    </row>
    <row r="350" spans="3:28" x14ac:dyDescent="0.25">
      <c r="C350" s="23"/>
      <c r="D350" s="23"/>
      <c r="E350" s="23"/>
      <c r="F350" s="23"/>
      <c r="G350" s="23"/>
      <c r="H350" s="23"/>
    </row>
    <row r="351" spans="3:28" x14ac:dyDescent="0.25">
      <c r="C351" s="23"/>
      <c r="D351" s="23"/>
      <c r="E351" s="23"/>
      <c r="F351" s="23"/>
      <c r="G351" s="23"/>
      <c r="H351" s="23"/>
    </row>
    <row r="352" spans="3:28" x14ac:dyDescent="0.25">
      <c r="C352" s="23"/>
      <c r="D352" s="23"/>
      <c r="E352" s="23"/>
      <c r="F352" s="23"/>
      <c r="G352" s="23"/>
      <c r="H352" s="23"/>
    </row>
    <row r="353" spans="3:8" x14ac:dyDescent="0.25">
      <c r="C353" s="23"/>
      <c r="D353" s="23"/>
      <c r="E353" s="23"/>
      <c r="F353" s="23"/>
      <c r="G353" s="23"/>
      <c r="H353" s="23"/>
    </row>
    <row r="354" spans="3:8" x14ac:dyDescent="0.25">
      <c r="C354" s="23"/>
      <c r="D354" s="23"/>
      <c r="E354" s="23"/>
      <c r="F354" s="23"/>
      <c r="G354" s="23"/>
      <c r="H354" s="23"/>
    </row>
    <row r="355" spans="3:8" x14ac:dyDescent="0.25">
      <c r="C355" s="23"/>
      <c r="D355" s="23"/>
      <c r="E355" s="23"/>
      <c r="F355" s="23"/>
      <c r="G355" s="23"/>
      <c r="H355" s="23"/>
    </row>
    <row r="356" spans="3:8" x14ac:dyDescent="0.25">
      <c r="C356" s="23"/>
      <c r="D356" s="23"/>
      <c r="E356" s="23"/>
      <c r="F356" s="23"/>
      <c r="G356" s="23"/>
      <c r="H356" s="23"/>
    </row>
    <row r="357" spans="3:8" x14ac:dyDescent="0.25">
      <c r="C357" s="23"/>
      <c r="D357" s="23"/>
      <c r="E357" s="23"/>
      <c r="F357" s="23"/>
      <c r="G357" s="23"/>
      <c r="H357" s="23"/>
    </row>
    <row r="358" spans="3:8" x14ac:dyDescent="0.25">
      <c r="C358" s="23"/>
      <c r="D358" s="23"/>
      <c r="E358" s="23"/>
      <c r="F358" s="23"/>
      <c r="G358" s="23"/>
      <c r="H358" s="23"/>
    </row>
    <row r="359" spans="3:8" x14ac:dyDescent="0.25">
      <c r="C359" s="23"/>
      <c r="D359" s="23"/>
      <c r="E359" s="23"/>
      <c r="F359" s="23"/>
      <c r="G359" s="23"/>
      <c r="H359" s="23"/>
    </row>
    <row r="360" spans="3:8" x14ac:dyDescent="0.25">
      <c r="C360" s="23"/>
      <c r="D360" s="23"/>
      <c r="E360" s="23"/>
      <c r="F360" s="23"/>
      <c r="G360" s="23"/>
      <c r="H360" s="23"/>
    </row>
    <row r="361" spans="3:8" x14ac:dyDescent="0.25">
      <c r="C361" s="23"/>
      <c r="D361" s="23"/>
      <c r="E361" s="23"/>
      <c r="F361" s="23"/>
      <c r="G361" s="23"/>
      <c r="H361" s="23"/>
    </row>
    <row r="362" spans="3:8" x14ac:dyDescent="0.25">
      <c r="C362" s="23"/>
      <c r="D362" s="23"/>
      <c r="E362" s="23"/>
      <c r="F362" s="23"/>
      <c r="G362" s="23"/>
      <c r="H362" s="23"/>
    </row>
    <row r="363" spans="3:8" x14ac:dyDescent="0.25">
      <c r="C363" s="23"/>
      <c r="D363" s="23"/>
      <c r="E363" s="23"/>
      <c r="F363" s="23"/>
      <c r="G363" s="23"/>
      <c r="H363" s="23"/>
    </row>
    <row r="364" spans="3:8" x14ac:dyDescent="0.25">
      <c r="C364" s="23"/>
      <c r="D364" s="23"/>
      <c r="E364" s="23"/>
      <c r="F364" s="23"/>
      <c r="G364" s="23"/>
      <c r="H364" s="23"/>
    </row>
    <row r="365" spans="3:8" x14ac:dyDescent="0.25">
      <c r="C365" s="23"/>
      <c r="D365" s="23"/>
      <c r="E365" s="23"/>
      <c r="F365" s="23"/>
      <c r="G365" s="23"/>
      <c r="H365" s="23"/>
    </row>
    <row r="366" spans="3:8" x14ac:dyDescent="0.25">
      <c r="C366" s="23"/>
      <c r="D366" s="23"/>
      <c r="E366" s="23"/>
      <c r="F366" s="23"/>
      <c r="G366" s="23"/>
      <c r="H366" s="23"/>
    </row>
    <row r="367" spans="3:8" x14ac:dyDescent="0.25">
      <c r="C367" s="23"/>
      <c r="D367" s="23"/>
      <c r="E367" s="23"/>
      <c r="F367" s="23"/>
      <c r="G367" s="23"/>
      <c r="H367" s="23"/>
    </row>
    <row r="368" spans="3:8" x14ac:dyDescent="0.25">
      <c r="C368" s="23"/>
      <c r="D368" s="23"/>
      <c r="E368" s="23"/>
      <c r="F368" s="23"/>
      <c r="G368" s="23"/>
      <c r="H368" s="23"/>
    </row>
    <row r="369" spans="3:8" x14ac:dyDescent="0.25">
      <c r="C369" s="23"/>
      <c r="D369" s="23"/>
      <c r="E369" s="23"/>
      <c r="F369" s="23"/>
      <c r="G369" s="23"/>
      <c r="H369" s="23"/>
    </row>
    <row r="370" spans="3:8" x14ac:dyDescent="0.25">
      <c r="C370" s="23"/>
      <c r="D370" s="23"/>
      <c r="E370" s="23"/>
      <c r="F370" s="23"/>
      <c r="G370" s="23"/>
      <c r="H370" s="23"/>
    </row>
    <row r="371" spans="3:8" x14ac:dyDescent="0.25">
      <c r="C371" s="23"/>
      <c r="D371" s="23"/>
      <c r="E371" s="23"/>
      <c r="F371" s="23"/>
      <c r="G371" s="23"/>
      <c r="H371" s="23"/>
    </row>
    <row r="372" spans="3:8" x14ac:dyDescent="0.25">
      <c r="C372" s="23"/>
      <c r="D372" s="23"/>
      <c r="E372" s="23"/>
      <c r="F372" s="23"/>
      <c r="G372" s="23"/>
      <c r="H372" s="23"/>
    </row>
    <row r="373" spans="3:8" x14ac:dyDescent="0.25">
      <c r="C373" s="23"/>
      <c r="D373" s="23"/>
      <c r="E373" s="23"/>
      <c r="F373" s="23"/>
      <c r="G373" s="23"/>
      <c r="H373" s="23"/>
    </row>
    <row r="374" spans="3:8" x14ac:dyDescent="0.25">
      <c r="C374" s="23"/>
      <c r="D374" s="23"/>
      <c r="E374" s="23"/>
      <c r="F374" s="23"/>
      <c r="G374" s="23"/>
      <c r="H374" s="23"/>
    </row>
    <row r="375" spans="3:8" x14ac:dyDescent="0.25">
      <c r="C375" s="23"/>
      <c r="D375" s="23"/>
      <c r="E375" s="23"/>
      <c r="F375" s="23"/>
      <c r="G375" s="23"/>
      <c r="H375" s="23"/>
    </row>
    <row r="376" spans="3:8" x14ac:dyDescent="0.25">
      <c r="C376" s="23"/>
      <c r="D376" s="23"/>
      <c r="E376" s="23"/>
      <c r="F376" s="23"/>
      <c r="G376" s="23"/>
      <c r="H376" s="23"/>
    </row>
    <row r="377" spans="3:8" x14ac:dyDescent="0.25">
      <c r="C377" s="23"/>
      <c r="D377" s="23"/>
      <c r="E377" s="23"/>
      <c r="F377" s="23"/>
      <c r="G377" s="23"/>
      <c r="H377" s="23"/>
    </row>
    <row r="378" spans="3:8" x14ac:dyDescent="0.25">
      <c r="C378" s="23"/>
      <c r="D378" s="23"/>
      <c r="E378" s="23"/>
      <c r="F378" s="23"/>
      <c r="G378" s="23"/>
      <c r="H378" s="23"/>
    </row>
    <row r="379" spans="3:8" x14ac:dyDescent="0.25">
      <c r="C379" s="23"/>
      <c r="D379" s="23"/>
      <c r="E379" s="23"/>
      <c r="F379" s="23"/>
      <c r="G379" s="23"/>
      <c r="H379" s="23"/>
    </row>
    <row r="380" spans="3:8" x14ac:dyDescent="0.25">
      <c r="C380" s="23"/>
      <c r="D380" s="23"/>
      <c r="E380" s="23"/>
      <c r="F380" s="23"/>
      <c r="G380" s="23"/>
      <c r="H380" s="23"/>
    </row>
    <row r="381" spans="3:8" x14ac:dyDescent="0.25">
      <c r="C381" s="23"/>
      <c r="D381" s="23"/>
      <c r="E381" s="23"/>
      <c r="F381" s="23"/>
      <c r="G381" s="23"/>
      <c r="H381" s="23"/>
    </row>
    <row r="382" spans="3:8" x14ac:dyDescent="0.25">
      <c r="C382" s="23"/>
      <c r="D382" s="23"/>
      <c r="E382" s="23"/>
      <c r="F382" s="23"/>
      <c r="G382" s="23"/>
      <c r="H382" s="23"/>
    </row>
    <row r="383" spans="3:8" x14ac:dyDescent="0.25">
      <c r="C383" s="23"/>
      <c r="D383" s="23"/>
      <c r="E383" s="23"/>
      <c r="F383" s="23"/>
      <c r="G383" s="23"/>
      <c r="H383" s="23"/>
    </row>
    <row r="384" spans="3:8" x14ac:dyDescent="0.25">
      <c r="C384" s="23"/>
      <c r="D384" s="23"/>
      <c r="E384" s="23"/>
      <c r="F384" s="23"/>
      <c r="G384" s="23"/>
      <c r="H384" s="23"/>
    </row>
    <row r="385" spans="3:8" x14ac:dyDescent="0.25">
      <c r="C385" s="23"/>
      <c r="D385" s="23"/>
      <c r="E385" s="23"/>
      <c r="F385" s="23"/>
      <c r="G385" s="23"/>
      <c r="H385" s="23"/>
    </row>
    <row r="386" spans="3:8" x14ac:dyDescent="0.25">
      <c r="C386" s="23"/>
      <c r="D386" s="23"/>
      <c r="E386" s="23"/>
      <c r="F386" s="23"/>
      <c r="G386" s="23"/>
      <c r="H386" s="23"/>
    </row>
    <row r="387" spans="3:8" x14ac:dyDescent="0.25">
      <c r="C387" s="23"/>
      <c r="D387" s="23"/>
      <c r="E387" s="23"/>
      <c r="F387" s="23"/>
      <c r="G387" s="23"/>
      <c r="H387" s="23"/>
    </row>
    <row r="388" spans="3:8" x14ac:dyDescent="0.25">
      <c r="C388" s="23"/>
      <c r="D388" s="23"/>
      <c r="E388" s="23"/>
      <c r="F388" s="23"/>
      <c r="G388" s="23"/>
      <c r="H388" s="23"/>
    </row>
    <row r="389" spans="3:8" x14ac:dyDescent="0.25">
      <c r="C389" s="23"/>
      <c r="D389" s="23"/>
      <c r="E389" s="23"/>
      <c r="F389" s="23"/>
      <c r="G389" s="23"/>
      <c r="H389" s="23"/>
    </row>
    <row r="390" spans="3:8" x14ac:dyDescent="0.25">
      <c r="C390" s="23"/>
      <c r="D390" s="23"/>
      <c r="E390" s="23"/>
      <c r="F390" s="23"/>
      <c r="G390" s="23"/>
      <c r="H390" s="23"/>
    </row>
    <row r="391" spans="3:8" x14ac:dyDescent="0.25">
      <c r="C391" s="23"/>
      <c r="D391" s="23"/>
      <c r="E391" s="23"/>
      <c r="F391" s="23"/>
      <c r="G391" s="23"/>
      <c r="H391" s="23"/>
    </row>
    <row r="392" spans="3:8" x14ac:dyDescent="0.25">
      <c r="C392" s="23"/>
      <c r="D392" s="23"/>
      <c r="E392" s="23"/>
      <c r="F392" s="23"/>
      <c r="G392" s="23"/>
      <c r="H392" s="23"/>
    </row>
    <row r="393" spans="3:8" x14ac:dyDescent="0.25">
      <c r="C393" s="23"/>
      <c r="D393" s="23"/>
      <c r="E393" s="23"/>
      <c r="F393" s="23"/>
      <c r="G393" s="23"/>
      <c r="H393" s="23"/>
    </row>
    <row r="394" spans="3:8" x14ac:dyDescent="0.25">
      <c r="C394" s="23"/>
      <c r="D394" s="23"/>
      <c r="E394" s="23"/>
      <c r="F394" s="23"/>
      <c r="G394" s="23"/>
      <c r="H394" s="23"/>
    </row>
    <row r="395" spans="3:8" x14ac:dyDescent="0.25">
      <c r="C395" s="23"/>
      <c r="D395" s="23"/>
      <c r="E395" s="23"/>
      <c r="F395" s="23"/>
      <c r="G395" s="23"/>
      <c r="H395" s="23"/>
    </row>
    <row r="396" spans="3:8" x14ac:dyDescent="0.25">
      <c r="C396" s="23"/>
      <c r="D396" s="23"/>
      <c r="E396" s="23"/>
      <c r="F396" s="23"/>
      <c r="G396" s="23"/>
      <c r="H396" s="23"/>
    </row>
    <row r="397" spans="3:8" x14ac:dyDescent="0.25">
      <c r="C397" s="23"/>
      <c r="D397" s="23"/>
      <c r="E397" s="23"/>
      <c r="F397" s="23"/>
      <c r="G397" s="23"/>
      <c r="H397" s="23"/>
    </row>
    <row r="398" spans="3:8" x14ac:dyDescent="0.25">
      <c r="C398" s="23"/>
      <c r="D398" s="23"/>
      <c r="E398" s="23"/>
      <c r="F398" s="23"/>
      <c r="G398" s="23"/>
      <c r="H398" s="23"/>
    </row>
    <row r="399" spans="3:8" x14ac:dyDescent="0.25">
      <c r="C399" s="23"/>
      <c r="D399" s="23"/>
      <c r="E399" s="23"/>
      <c r="F399" s="23"/>
      <c r="G399" s="23"/>
      <c r="H399" s="23"/>
    </row>
    <row r="400" spans="3:8" x14ac:dyDescent="0.25">
      <c r="C400" s="23"/>
      <c r="D400" s="23"/>
      <c r="E400" s="23"/>
      <c r="F400" s="23"/>
      <c r="G400" s="23"/>
      <c r="H400" s="23"/>
    </row>
    <row r="401" spans="3:8" x14ac:dyDescent="0.25">
      <c r="C401" s="23"/>
      <c r="D401" s="23"/>
      <c r="E401" s="23"/>
      <c r="F401" s="23"/>
      <c r="G401" s="23"/>
      <c r="H401" s="23"/>
    </row>
    <row r="402" spans="3:8" x14ac:dyDescent="0.25">
      <c r="C402" s="23"/>
      <c r="D402" s="23"/>
      <c r="E402" s="23"/>
      <c r="F402" s="23"/>
      <c r="G402" s="23"/>
      <c r="H402" s="23"/>
    </row>
    <row r="403" spans="3:8" x14ac:dyDescent="0.25">
      <c r="C403" s="23"/>
      <c r="D403" s="23"/>
      <c r="E403" s="23"/>
      <c r="F403" s="23"/>
      <c r="G403" s="23"/>
      <c r="H403" s="23"/>
    </row>
    <row r="404" spans="3:8" x14ac:dyDescent="0.25">
      <c r="C404" s="23"/>
      <c r="D404" s="23"/>
      <c r="E404" s="23"/>
      <c r="F404" s="23"/>
      <c r="G404" s="23"/>
      <c r="H404" s="23"/>
    </row>
    <row r="405" spans="3:8" x14ac:dyDescent="0.25">
      <c r="C405" s="23"/>
      <c r="D405" s="23"/>
      <c r="E405" s="23"/>
      <c r="F405" s="23"/>
      <c r="G405" s="23"/>
      <c r="H405" s="23"/>
    </row>
    <row r="406" spans="3:8" x14ac:dyDescent="0.25">
      <c r="C406" s="23"/>
      <c r="D406" s="23"/>
      <c r="E406" s="23"/>
      <c r="F406" s="23"/>
      <c r="G406" s="23"/>
      <c r="H406" s="23"/>
    </row>
    <row r="407" spans="3:8" x14ac:dyDescent="0.25">
      <c r="C407" s="23"/>
      <c r="D407" s="23"/>
      <c r="E407" s="23"/>
      <c r="F407" s="23"/>
      <c r="G407" s="23"/>
      <c r="H407" s="23"/>
    </row>
    <row r="408" spans="3:8" x14ac:dyDescent="0.25">
      <c r="C408" s="23"/>
      <c r="D408" s="23"/>
      <c r="E408" s="23"/>
      <c r="F408" s="23"/>
      <c r="G408" s="23"/>
      <c r="H408" s="23"/>
    </row>
    <row r="409" spans="3:8" x14ac:dyDescent="0.25">
      <c r="C409" s="23"/>
      <c r="D409" s="23"/>
      <c r="E409" s="23"/>
      <c r="F409" s="23"/>
      <c r="G409" s="23"/>
      <c r="H409" s="23"/>
    </row>
    <row r="410" spans="3:8" x14ac:dyDescent="0.25">
      <c r="C410" s="23"/>
      <c r="D410" s="23"/>
      <c r="E410" s="23"/>
      <c r="F410" s="23"/>
      <c r="G410" s="23"/>
      <c r="H410" s="23"/>
    </row>
    <row r="411" spans="3:8" x14ac:dyDescent="0.25">
      <c r="C411" s="23"/>
      <c r="D411" s="23"/>
      <c r="E411" s="23"/>
      <c r="F411" s="23"/>
      <c r="G411" s="23"/>
      <c r="H411" s="23"/>
    </row>
    <row r="412" spans="3:8" x14ac:dyDescent="0.25">
      <c r="C412" s="23"/>
      <c r="D412" s="23"/>
      <c r="E412" s="23"/>
      <c r="F412" s="23"/>
      <c r="G412" s="23"/>
      <c r="H412" s="23"/>
    </row>
    <row r="413" spans="3:8" x14ac:dyDescent="0.25">
      <c r="C413" s="23"/>
      <c r="D413" s="23"/>
      <c r="E413" s="23"/>
      <c r="F413" s="23"/>
      <c r="G413" s="23"/>
      <c r="H413" s="23"/>
    </row>
    <row r="414" spans="3:8" x14ac:dyDescent="0.25">
      <c r="C414" s="23"/>
      <c r="D414" s="23"/>
      <c r="E414" s="23"/>
      <c r="F414" s="23"/>
      <c r="G414" s="23"/>
      <c r="H414" s="23"/>
    </row>
    <row r="415" spans="3:8" x14ac:dyDescent="0.25">
      <c r="C415" s="23"/>
      <c r="D415" s="23"/>
      <c r="E415" s="23"/>
      <c r="F415" s="23"/>
      <c r="G415" s="23"/>
      <c r="H415" s="23"/>
    </row>
    <row r="416" spans="3:8" x14ac:dyDescent="0.25">
      <c r="C416" s="23"/>
      <c r="D416" s="23"/>
      <c r="E416" s="23"/>
      <c r="F416" s="23"/>
      <c r="G416" s="23"/>
      <c r="H416" s="23"/>
    </row>
    <row r="417" spans="3:8" x14ac:dyDescent="0.25">
      <c r="C417" s="23"/>
      <c r="D417" s="23"/>
      <c r="E417" s="23"/>
      <c r="F417" s="23"/>
      <c r="G417" s="23"/>
      <c r="H417" s="23"/>
    </row>
    <row r="418" spans="3:8" x14ac:dyDescent="0.25">
      <c r="C418" s="23"/>
      <c r="D418" s="23"/>
      <c r="E418" s="23"/>
      <c r="F418" s="23"/>
      <c r="G418" s="23"/>
      <c r="H418" s="23"/>
    </row>
    <row r="419" spans="3:8" x14ac:dyDescent="0.25">
      <c r="C419" s="23"/>
      <c r="D419" s="23"/>
      <c r="E419" s="23"/>
      <c r="F419" s="23"/>
      <c r="G419" s="23"/>
      <c r="H419" s="23"/>
    </row>
    <row r="420" spans="3:8" x14ac:dyDescent="0.25">
      <c r="C420" s="23"/>
      <c r="D420" s="23"/>
      <c r="E420" s="23"/>
      <c r="F420" s="23"/>
      <c r="G420" s="23"/>
      <c r="H420" s="23"/>
    </row>
    <row r="421" spans="3:8" x14ac:dyDescent="0.25">
      <c r="C421" s="23"/>
      <c r="D421" s="23"/>
      <c r="E421" s="23"/>
      <c r="F421" s="23"/>
      <c r="G421" s="23"/>
      <c r="H421" s="23"/>
    </row>
    <row r="422" spans="3:8" x14ac:dyDescent="0.25">
      <c r="C422" s="23"/>
      <c r="D422" s="23"/>
      <c r="E422" s="23"/>
      <c r="F422" s="23"/>
      <c r="G422" s="23"/>
      <c r="H422" s="23"/>
    </row>
    <row r="423" spans="3:8" x14ac:dyDescent="0.25">
      <c r="C423" s="23"/>
      <c r="D423" s="23"/>
      <c r="E423" s="23"/>
      <c r="F423" s="23"/>
      <c r="G423" s="23"/>
      <c r="H423" s="23"/>
    </row>
    <row r="424" spans="3:8" x14ac:dyDescent="0.25">
      <c r="C424" s="23"/>
      <c r="D424" s="23"/>
      <c r="E424" s="23"/>
      <c r="F424" s="23"/>
      <c r="G424" s="23"/>
      <c r="H424" s="23"/>
    </row>
    <row r="425" spans="3:8" x14ac:dyDescent="0.25">
      <c r="C425" s="23"/>
      <c r="D425" s="23"/>
      <c r="E425" s="23"/>
      <c r="F425" s="23"/>
      <c r="G425" s="23"/>
      <c r="H425" s="23"/>
    </row>
    <row r="426" spans="3:8" x14ac:dyDescent="0.25">
      <c r="C426" s="23"/>
      <c r="D426" s="23"/>
      <c r="E426" s="23"/>
      <c r="F426" s="23"/>
      <c r="G426" s="23"/>
      <c r="H426" s="23"/>
    </row>
    <row r="427" spans="3:8" x14ac:dyDescent="0.25">
      <c r="C427" s="23"/>
      <c r="D427" s="23"/>
      <c r="E427" s="23"/>
      <c r="F427" s="23"/>
      <c r="G427" s="23"/>
      <c r="H427" s="23"/>
    </row>
    <row r="428" spans="3:8" x14ac:dyDescent="0.25">
      <c r="C428" s="23"/>
      <c r="D428" s="23"/>
      <c r="E428" s="23"/>
      <c r="F428" s="23"/>
      <c r="G428" s="23"/>
      <c r="H428" s="23"/>
    </row>
    <row r="429" spans="3:8" x14ac:dyDescent="0.25">
      <c r="C429" s="23"/>
      <c r="D429" s="23"/>
      <c r="E429" s="23"/>
      <c r="F429" s="23"/>
      <c r="G429" s="23"/>
      <c r="H429" s="23"/>
    </row>
    <row r="430" spans="3:8" x14ac:dyDescent="0.25">
      <c r="C430" s="23"/>
      <c r="D430" s="23"/>
      <c r="E430" s="23"/>
      <c r="F430" s="23"/>
      <c r="G430" s="23"/>
      <c r="H430" s="23"/>
    </row>
    <row r="431" spans="3:8" x14ac:dyDescent="0.25">
      <c r="C431" s="23"/>
      <c r="D431" s="23"/>
      <c r="E431" s="23"/>
      <c r="F431" s="23"/>
      <c r="G431" s="23"/>
      <c r="H431" s="23"/>
    </row>
    <row r="432" spans="3:8" x14ac:dyDescent="0.25">
      <c r="C432" s="23"/>
      <c r="D432" s="23"/>
      <c r="E432" s="23"/>
      <c r="F432" s="23"/>
      <c r="G432" s="23"/>
      <c r="H432" s="23"/>
    </row>
    <row r="433" spans="3:8" x14ac:dyDescent="0.25">
      <c r="C433" s="23"/>
      <c r="D433" s="23"/>
      <c r="E433" s="23"/>
      <c r="F433" s="23"/>
      <c r="G433" s="23"/>
      <c r="H433" s="23"/>
    </row>
    <row r="434" spans="3:8" x14ac:dyDescent="0.25">
      <c r="C434" s="23"/>
      <c r="D434" s="23"/>
      <c r="E434" s="23"/>
      <c r="F434" s="23"/>
      <c r="G434" s="23"/>
      <c r="H434" s="23"/>
    </row>
    <row r="435" spans="3:8" x14ac:dyDescent="0.25">
      <c r="C435" s="23"/>
      <c r="D435" s="23"/>
      <c r="E435" s="23"/>
      <c r="F435" s="23"/>
      <c r="G435" s="23"/>
      <c r="H435" s="23"/>
    </row>
    <row r="436" spans="3:8" x14ac:dyDescent="0.25">
      <c r="C436" s="23"/>
      <c r="D436" s="23"/>
      <c r="E436" s="23"/>
      <c r="F436" s="23"/>
      <c r="G436" s="23"/>
      <c r="H436" s="23"/>
    </row>
    <row r="437" spans="3:8" x14ac:dyDescent="0.25">
      <c r="C437" s="23"/>
      <c r="D437" s="23"/>
      <c r="E437" s="23"/>
      <c r="F437" s="23"/>
      <c r="G437" s="23"/>
      <c r="H437" s="23"/>
    </row>
    <row r="438" spans="3:8" x14ac:dyDescent="0.25">
      <c r="C438" s="23"/>
      <c r="D438" s="23"/>
      <c r="E438" s="23"/>
      <c r="F438" s="23"/>
      <c r="G438" s="23"/>
      <c r="H438" s="23"/>
    </row>
    <row r="439" spans="3:8" x14ac:dyDescent="0.25">
      <c r="C439" s="23"/>
      <c r="D439" s="23"/>
      <c r="E439" s="23"/>
      <c r="F439" s="23"/>
      <c r="G439" s="23"/>
      <c r="H439" s="23"/>
    </row>
    <row r="440" spans="3:8" x14ac:dyDescent="0.25">
      <c r="C440" s="23"/>
      <c r="D440" s="23"/>
      <c r="E440" s="23"/>
      <c r="F440" s="23"/>
      <c r="G440" s="23"/>
      <c r="H440" s="23"/>
    </row>
    <row r="441" spans="3:8" x14ac:dyDescent="0.25">
      <c r="C441" s="23"/>
      <c r="D441" s="23"/>
      <c r="E441" s="23"/>
      <c r="F441" s="23"/>
      <c r="G441" s="23"/>
      <c r="H441" s="23"/>
    </row>
    <row r="442" spans="3:8" x14ac:dyDescent="0.25">
      <c r="C442" s="23"/>
      <c r="D442" s="23"/>
      <c r="E442" s="23"/>
      <c r="F442" s="23"/>
      <c r="G442" s="23"/>
      <c r="H442" s="23"/>
    </row>
    <row r="443" spans="3:8" x14ac:dyDescent="0.25">
      <c r="C443" s="23"/>
      <c r="D443" s="23"/>
      <c r="E443" s="23"/>
      <c r="F443" s="23"/>
      <c r="G443" s="23"/>
      <c r="H443" s="23"/>
    </row>
    <row r="444" spans="3:8" x14ac:dyDescent="0.25">
      <c r="C444" s="23"/>
      <c r="D444" s="23"/>
      <c r="E444" s="23"/>
      <c r="F444" s="23"/>
      <c r="G444" s="23"/>
      <c r="H444" s="23"/>
    </row>
    <row r="445" spans="3:8" x14ac:dyDescent="0.25">
      <c r="C445" s="23"/>
      <c r="D445" s="23"/>
      <c r="E445" s="23"/>
      <c r="F445" s="23"/>
      <c r="G445" s="23"/>
      <c r="H445" s="23"/>
    </row>
    <row r="446" spans="3:8" x14ac:dyDescent="0.25">
      <c r="C446" s="23"/>
      <c r="D446" s="23"/>
      <c r="E446" s="23"/>
      <c r="F446" s="23"/>
      <c r="G446" s="23"/>
      <c r="H446" s="23"/>
    </row>
    <row r="447" spans="3:8" x14ac:dyDescent="0.25">
      <c r="C447" s="23"/>
      <c r="D447" s="23"/>
      <c r="E447" s="23"/>
      <c r="F447" s="23"/>
      <c r="G447" s="23"/>
      <c r="H447" s="23"/>
    </row>
    <row r="448" spans="3:8" x14ac:dyDescent="0.25">
      <c r="C448" s="23"/>
      <c r="D448" s="23"/>
      <c r="E448" s="23"/>
      <c r="F448" s="23"/>
      <c r="G448" s="23"/>
      <c r="H448" s="23"/>
    </row>
    <row r="449" spans="3:8" x14ac:dyDescent="0.25">
      <c r="C449" s="23"/>
      <c r="D449" s="23"/>
      <c r="E449" s="23"/>
      <c r="F449" s="23"/>
      <c r="G449" s="23"/>
      <c r="H449" s="23"/>
    </row>
    <row r="450" spans="3:8" x14ac:dyDescent="0.25">
      <c r="C450" s="23"/>
      <c r="D450" s="23"/>
      <c r="E450" s="23"/>
      <c r="F450" s="23"/>
      <c r="G450" s="23"/>
      <c r="H450" s="23"/>
    </row>
    <row r="451" spans="3:8" x14ac:dyDescent="0.25">
      <c r="C451" s="23"/>
      <c r="D451" s="23"/>
      <c r="E451" s="23"/>
      <c r="F451" s="23"/>
      <c r="G451" s="23"/>
      <c r="H451" s="23"/>
    </row>
    <row r="452" spans="3:8" x14ac:dyDescent="0.25">
      <c r="C452" s="23"/>
      <c r="D452" s="23"/>
      <c r="E452" s="23"/>
      <c r="F452" s="23"/>
      <c r="G452" s="23"/>
      <c r="H452" s="23"/>
    </row>
    <row r="453" spans="3:8" x14ac:dyDescent="0.25">
      <c r="C453" s="23"/>
      <c r="D453" s="23"/>
      <c r="E453" s="23"/>
      <c r="F453" s="23"/>
      <c r="G453" s="23"/>
      <c r="H453" s="23"/>
    </row>
    <row r="454" spans="3:8" x14ac:dyDescent="0.25">
      <c r="C454" s="23"/>
      <c r="D454" s="23"/>
      <c r="E454" s="23"/>
      <c r="F454" s="23"/>
      <c r="G454" s="23"/>
      <c r="H454" s="23"/>
    </row>
    <row r="455" spans="3:8" x14ac:dyDescent="0.25">
      <c r="C455" s="23"/>
      <c r="D455" s="23"/>
      <c r="E455" s="23"/>
      <c r="F455" s="23"/>
      <c r="G455" s="23"/>
      <c r="H455" s="23"/>
    </row>
    <row r="456" spans="3:8" x14ac:dyDescent="0.25">
      <c r="C456" s="23"/>
      <c r="D456" s="23"/>
      <c r="E456" s="23"/>
      <c r="F456" s="23"/>
      <c r="G456" s="23"/>
      <c r="H456" s="23"/>
    </row>
    <row r="457" spans="3:8" x14ac:dyDescent="0.25">
      <c r="C457" s="23"/>
      <c r="D457" s="23"/>
      <c r="E457" s="23"/>
      <c r="F457" s="23"/>
      <c r="G457" s="23"/>
      <c r="H457" s="23"/>
    </row>
    <row r="458" spans="3:8" x14ac:dyDescent="0.25">
      <c r="C458" s="23"/>
      <c r="D458" s="23"/>
      <c r="E458" s="23"/>
      <c r="F458" s="23"/>
      <c r="G458" s="23"/>
      <c r="H458" s="23"/>
    </row>
    <row r="459" spans="3:8" x14ac:dyDescent="0.25">
      <c r="C459" s="23"/>
      <c r="D459" s="23"/>
      <c r="E459" s="23"/>
      <c r="F459" s="23"/>
      <c r="G459" s="23"/>
      <c r="H459" s="23"/>
    </row>
    <row r="460" spans="3:8" x14ac:dyDescent="0.25">
      <c r="C460" s="23"/>
      <c r="D460" s="23"/>
      <c r="E460" s="23"/>
      <c r="F460" s="23"/>
      <c r="G460" s="23"/>
      <c r="H460" s="23"/>
    </row>
    <row r="461" spans="3:8" x14ac:dyDescent="0.25">
      <c r="C461" s="23"/>
      <c r="D461" s="23"/>
      <c r="E461" s="23"/>
      <c r="F461" s="23"/>
      <c r="G461" s="23"/>
      <c r="H461" s="23"/>
    </row>
    <row r="462" spans="3:8" x14ac:dyDescent="0.25">
      <c r="C462" s="23"/>
      <c r="D462" s="23"/>
      <c r="E462" s="23"/>
      <c r="F462" s="23"/>
      <c r="G462" s="23"/>
      <c r="H462" s="23"/>
    </row>
    <row r="463" spans="3:8" x14ac:dyDescent="0.25">
      <c r="C463" s="23"/>
      <c r="D463" s="23"/>
      <c r="E463" s="23"/>
      <c r="F463" s="23"/>
      <c r="G463" s="23"/>
      <c r="H463" s="23"/>
    </row>
    <row r="464" spans="3:8" x14ac:dyDescent="0.25">
      <c r="C464" s="23"/>
      <c r="D464" s="23"/>
      <c r="E464" s="23"/>
      <c r="F464" s="23"/>
      <c r="G464" s="23"/>
      <c r="H464" s="23"/>
    </row>
    <row r="465" spans="3:8" x14ac:dyDescent="0.25">
      <c r="C465" s="23"/>
      <c r="D465" s="23"/>
      <c r="E465" s="23"/>
      <c r="F465" s="23"/>
      <c r="G465" s="23"/>
      <c r="H465" s="23"/>
    </row>
    <row r="466" spans="3:8" x14ac:dyDescent="0.25">
      <c r="C466" s="23"/>
      <c r="D466" s="23"/>
      <c r="E466" s="23"/>
      <c r="F466" s="23"/>
      <c r="G466" s="23"/>
      <c r="H466" s="23"/>
    </row>
    <row r="467" spans="3:8" x14ac:dyDescent="0.25">
      <c r="C467" s="23"/>
      <c r="D467" s="23"/>
      <c r="E467" s="23"/>
      <c r="F467" s="23"/>
      <c r="G467" s="23"/>
      <c r="H467" s="23"/>
    </row>
    <row r="468" spans="3:8" x14ac:dyDescent="0.25">
      <c r="C468" s="23"/>
      <c r="D468" s="23"/>
      <c r="E468" s="23"/>
      <c r="F468" s="23"/>
      <c r="G468" s="23"/>
      <c r="H468" s="23"/>
    </row>
    <row r="469" spans="3:8" x14ac:dyDescent="0.25">
      <c r="C469" s="23"/>
      <c r="D469" s="23"/>
      <c r="E469" s="23"/>
      <c r="F469" s="23"/>
      <c r="G469" s="23"/>
      <c r="H469" s="23"/>
    </row>
    <row r="470" spans="3:8" x14ac:dyDescent="0.25">
      <c r="C470" s="23"/>
      <c r="D470" s="23"/>
      <c r="E470" s="23"/>
      <c r="F470" s="23"/>
      <c r="G470" s="23"/>
      <c r="H470" s="23"/>
    </row>
    <row r="471" spans="3:8" x14ac:dyDescent="0.25">
      <c r="C471" s="23"/>
      <c r="D471" s="23"/>
      <c r="E471" s="23"/>
      <c r="F471" s="23"/>
      <c r="G471" s="23"/>
      <c r="H471" s="23"/>
    </row>
    <row r="472" spans="3:8" x14ac:dyDescent="0.25">
      <c r="C472" s="23"/>
      <c r="D472" s="23"/>
      <c r="E472" s="23"/>
      <c r="F472" s="23"/>
      <c r="G472" s="23"/>
      <c r="H472" s="23"/>
    </row>
    <row r="473" spans="3:8" x14ac:dyDescent="0.25">
      <c r="C473" s="23"/>
      <c r="D473" s="23"/>
      <c r="E473" s="23"/>
      <c r="F473" s="23"/>
      <c r="G473" s="23"/>
      <c r="H473" s="23"/>
    </row>
    <row r="474" spans="3:8" x14ac:dyDescent="0.25">
      <c r="C474" s="23"/>
      <c r="D474" s="23"/>
      <c r="E474" s="23"/>
      <c r="F474" s="23"/>
      <c r="G474" s="23"/>
      <c r="H474" s="23"/>
    </row>
    <row r="475" spans="3:8" x14ac:dyDescent="0.25">
      <c r="C475" s="23"/>
      <c r="D475" s="23"/>
      <c r="E475" s="23"/>
      <c r="F475" s="23"/>
      <c r="G475" s="23"/>
      <c r="H475" s="23"/>
    </row>
    <row r="476" spans="3:8" x14ac:dyDescent="0.25">
      <c r="C476" s="23"/>
      <c r="D476" s="23"/>
      <c r="E476" s="23"/>
      <c r="F476" s="23"/>
      <c r="G476" s="23"/>
      <c r="H476" s="23"/>
    </row>
    <row r="477" spans="3:8" x14ac:dyDescent="0.25">
      <c r="C477" s="23"/>
      <c r="D477" s="23"/>
      <c r="E477" s="23"/>
      <c r="F477" s="23"/>
      <c r="G477" s="23"/>
      <c r="H477" s="23"/>
    </row>
    <row r="478" spans="3:8" x14ac:dyDescent="0.25">
      <c r="C478" s="23"/>
      <c r="D478" s="23"/>
      <c r="E478" s="23"/>
      <c r="F478" s="23"/>
      <c r="G478" s="23"/>
      <c r="H478" s="23"/>
    </row>
    <row r="479" spans="3:8" x14ac:dyDescent="0.25">
      <c r="C479" s="23"/>
      <c r="D479" s="23"/>
      <c r="E479" s="23"/>
      <c r="F479" s="23"/>
      <c r="G479" s="23"/>
      <c r="H479" s="23"/>
    </row>
    <row r="480" spans="3:8" x14ac:dyDescent="0.25">
      <c r="C480" s="23"/>
      <c r="D480" s="23"/>
      <c r="E480" s="23"/>
      <c r="F480" s="23"/>
      <c r="G480" s="23"/>
      <c r="H480" s="23"/>
    </row>
    <row r="481" spans="3:8" x14ac:dyDescent="0.25">
      <c r="C481" s="23"/>
      <c r="D481" s="23"/>
      <c r="E481" s="23"/>
      <c r="F481" s="23"/>
      <c r="G481" s="23"/>
      <c r="H481" s="23"/>
    </row>
    <row r="482" spans="3:8" x14ac:dyDescent="0.25">
      <c r="C482" s="23"/>
      <c r="D482" s="23"/>
      <c r="E482" s="23"/>
      <c r="F482" s="23"/>
      <c r="G482" s="23"/>
      <c r="H482" s="23"/>
    </row>
    <row r="483" spans="3:8" x14ac:dyDescent="0.25">
      <c r="C483" s="23"/>
      <c r="D483" s="23"/>
      <c r="E483" s="23"/>
      <c r="F483" s="23"/>
      <c r="G483" s="23"/>
      <c r="H483" s="23"/>
    </row>
    <row r="484" spans="3:8" x14ac:dyDescent="0.25">
      <c r="C484" s="23"/>
      <c r="D484" s="23"/>
      <c r="E484" s="23"/>
      <c r="F484" s="23"/>
      <c r="G484" s="23"/>
      <c r="H484" s="23"/>
    </row>
    <row r="485" spans="3:8" x14ac:dyDescent="0.25">
      <c r="C485" s="23"/>
      <c r="D485" s="23"/>
      <c r="E485" s="23"/>
      <c r="F485" s="23"/>
      <c r="G485" s="23"/>
      <c r="H485" s="23"/>
    </row>
    <row r="486" spans="3:8" x14ac:dyDescent="0.25">
      <c r="C486" s="23"/>
      <c r="D486" s="23"/>
      <c r="E486" s="23"/>
      <c r="F486" s="23"/>
      <c r="G486" s="23"/>
      <c r="H486" s="23"/>
    </row>
    <row r="487" spans="3:8" x14ac:dyDescent="0.25">
      <c r="C487" s="23"/>
      <c r="D487" s="23"/>
      <c r="E487" s="23"/>
      <c r="F487" s="23"/>
      <c r="G487" s="23"/>
      <c r="H487" s="23"/>
    </row>
    <row r="488" spans="3:8" x14ac:dyDescent="0.25">
      <c r="C488" s="23"/>
      <c r="D488" s="23"/>
      <c r="E488" s="23"/>
      <c r="F488" s="23"/>
      <c r="G488" s="23"/>
      <c r="H488" s="23"/>
    </row>
    <row r="489" spans="3:8" x14ac:dyDescent="0.25">
      <c r="C489" s="23"/>
      <c r="D489" s="23"/>
      <c r="E489" s="23"/>
      <c r="F489" s="23"/>
      <c r="G489" s="23"/>
      <c r="H489" s="23"/>
    </row>
    <row r="490" spans="3:8" x14ac:dyDescent="0.25">
      <c r="C490" s="23"/>
      <c r="D490" s="23"/>
      <c r="E490" s="23"/>
      <c r="F490" s="23"/>
      <c r="G490" s="23"/>
      <c r="H490" s="23"/>
    </row>
    <row r="491" spans="3:8" x14ac:dyDescent="0.25">
      <c r="C491" s="23"/>
      <c r="D491" s="23"/>
      <c r="E491" s="23"/>
      <c r="F491" s="23"/>
      <c r="G491" s="23"/>
      <c r="H491" s="23"/>
    </row>
    <row r="492" spans="3:8" x14ac:dyDescent="0.25">
      <c r="C492" s="23"/>
      <c r="D492" s="23"/>
      <c r="E492" s="23"/>
      <c r="F492" s="23"/>
      <c r="G492" s="23"/>
      <c r="H492" s="23"/>
    </row>
    <row r="493" spans="3:8" x14ac:dyDescent="0.25">
      <c r="C493" s="23"/>
      <c r="D493" s="23"/>
      <c r="E493" s="23"/>
      <c r="F493" s="23"/>
      <c r="G493" s="23"/>
      <c r="H493" s="23"/>
    </row>
    <row r="494" spans="3:8" x14ac:dyDescent="0.25">
      <c r="C494" s="23"/>
      <c r="D494" s="23"/>
      <c r="E494" s="23"/>
      <c r="F494" s="23"/>
      <c r="G494" s="23"/>
      <c r="H494" s="23"/>
    </row>
    <row r="495" spans="3:8" x14ac:dyDescent="0.25">
      <c r="C495" s="23"/>
      <c r="D495" s="23"/>
      <c r="E495" s="23"/>
      <c r="F495" s="23"/>
      <c r="G495" s="23"/>
      <c r="H495" s="23"/>
    </row>
    <row r="496" spans="3:8" x14ac:dyDescent="0.25">
      <c r="C496" s="23"/>
      <c r="D496" s="23"/>
      <c r="E496" s="23"/>
      <c r="F496" s="23"/>
      <c r="G496" s="23"/>
      <c r="H496" s="23"/>
    </row>
    <row r="497" spans="3:8" x14ac:dyDescent="0.25">
      <c r="C497" s="23"/>
      <c r="D497" s="23"/>
      <c r="E497" s="23"/>
      <c r="F497" s="23"/>
      <c r="G497" s="23"/>
      <c r="H497" s="23"/>
    </row>
    <row r="498" spans="3:8" x14ac:dyDescent="0.25">
      <c r="C498" s="23"/>
      <c r="D498" s="23"/>
      <c r="E498" s="23"/>
      <c r="F498" s="23"/>
      <c r="G498" s="23"/>
      <c r="H498" s="23"/>
    </row>
    <row r="499" spans="3:8" x14ac:dyDescent="0.25">
      <c r="C499" s="23"/>
      <c r="D499" s="23"/>
      <c r="E499" s="23"/>
      <c r="F499" s="23"/>
      <c r="G499" s="23"/>
      <c r="H499" s="23"/>
    </row>
    <row r="500" spans="3:8" x14ac:dyDescent="0.25">
      <c r="C500" s="23"/>
      <c r="D500" s="23"/>
      <c r="E500" s="23"/>
      <c r="F500" s="23"/>
      <c r="G500" s="23"/>
      <c r="H500" s="23"/>
    </row>
    <row r="501" spans="3:8" x14ac:dyDescent="0.25">
      <c r="C501" s="23"/>
      <c r="D501" s="23"/>
      <c r="E501" s="23"/>
      <c r="F501" s="23"/>
      <c r="G501" s="23"/>
      <c r="H501" s="23"/>
    </row>
    <row r="502" spans="3:8" x14ac:dyDescent="0.25">
      <c r="C502" s="23"/>
      <c r="D502" s="23"/>
      <c r="E502" s="23"/>
      <c r="F502" s="23"/>
      <c r="G502" s="23"/>
      <c r="H502" s="23"/>
    </row>
    <row r="503" spans="3:8" x14ac:dyDescent="0.25">
      <c r="C503" s="23"/>
      <c r="D503" s="23"/>
      <c r="E503" s="23"/>
      <c r="F503" s="23"/>
      <c r="G503" s="23"/>
      <c r="H503" s="23"/>
    </row>
    <row r="504" spans="3:8" x14ac:dyDescent="0.25">
      <c r="C504" s="23"/>
      <c r="D504" s="23"/>
      <c r="E504" s="23"/>
      <c r="F504" s="23"/>
      <c r="G504" s="23"/>
      <c r="H504" s="23"/>
    </row>
    <row r="505" spans="3:8" x14ac:dyDescent="0.25">
      <c r="C505" s="23"/>
      <c r="D505" s="23"/>
      <c r="E505" s="23"/>
      <c r="F505" s="23"/>
      <c r="G505" s="23"/>
      <c r="H505" s="23"/>
    </row>
    <row r="506" spans="3:8" x14ac:dyDescent="0.25">
      <c r="C506" s="23"/>
      <c r="D506" s="23"/>
      <c r="E506" s="23"/>
      <c r="F506" s="23"/>
      <c r="G506" s="23"/>
      <c r="H506" s="23"/>
    </row>
    <row r="507" spans="3:8" x14ac:dyDescent="0.25">
      <c r="C507" s="23"/>
      <c r="D507" s="23"/>
      <c r="E507" s="23"/>
      <c r="F507" s="23"/>
      <c r="G507" s="23"/>
      <c r="H507" s="23"/>
    </row>
    <row r="508" spans="3:8" x14ac:dyDescent="0.25">
      <c r="C508" s="23"/>
      <c r="D508" s="23"/>
      <c r="E508" s="23"/>
      <c r="F508" s="23"/>
      <c r="G508" s="23"/>
      <c r="H508" s="23"/>
    </row>
    <row r="509" spans="3:8" x14ac:dyDescent="0.25">
      <c r="C509" s="23"/>
      <c r="D509" s="23"/>
      <c r="E509" s="23"/>
      <c r="F509" s="23"/>
      <c r="G509" s="23"/>
      <c r="H509" s="23"/>
    </row>
    <row r="510" spans="3:8" x14ac:dyDescent="0.25">
      <c r="C510" s="23"/>
      <c r="D510" s="23"/>
      <c r="E510" s="23"/>
      <c r="F510" s="23"/>
      <c r="G510" s="23"/>
      <c r="H510" s="23"/>
    </row>
    <row r="511" spans="3:8" x14ac:dyDescent="0.25">
      <c r="C511" s="23"/>
      <c r="D511" s="23"/>
      <c r="E511" s="23"/>
      <c r="F511" s="23"/>
      <c r="G511" s="23"/>
      <c r="H511" s="23"/>
    </row>
    <row r="512" spans="3:8" x14ac:dyDescent="0.25">
      <c r="C512" s="23"/>
      <c r="D512" s="23"/>
      <c r="E512" s="23"/>
      <c r="F512" s="23"/>
      <c r="G512" s="23"/>
      <c r="H512" s="23"/>
    </row>
    <row r="513" spans="3:8" x14ac:dyDescent="0.25">
      <c r="C513" s="23"/>
      <c r="D513" s="23"/>
      <c r="E513" s="23"/>
      <c r="F513" s="23"/>
      <c r="G513" s="23"/>
      <c r="H513" s="23"/>
    </row>
    <row r="514" spans="3:8" x14ac:dyDescent="0.25">
      <c r="C514" s="23"/>
      <c r="D514" s="23"/>
      <c r="E514" s="23"/>
      <c r="F514" s="23"/>
      <c r="G514" s="23"/>
      <c r="H514" s="23"/>
    </row>
    <row r="515" spans="3:8" x14ac:dyDescent="0.25">
      <c r="C515" s="23"/>
      <c r="D515" s="23"/>
      <c r="E515" s="23"/>
      <c r="F515" s="23"/>
      <c r="G515" s="23"/>
      <c r="H515" s="23"/>
    </row>
    <row r="516" spans="3:8" x14ac:dyDescent="0.25">
      <c r="C516" s="23"/>
      <c r="D516" s="23"/>
      <c r="E516" s="23"/>
      <c r="F516" s="23"/>
      <c r="G516" s="23"/>
      <c r="H516" s="23"/>
    </row>
    <row r="517" spans="3:8" x14ac:dyDescent="0.25">
      <c r="C517" s="23"/>
      <c r="D517" s="23"/>
      <c r="E517" s="23"/>
      <c r="F517" s="23"/>
      <c r="G517" s="23"/>
      <c r="H517" s="23"/>
    </row>
    <row r="518" spans="3:8" x14ac:dyDescent="0.25">
      <c r="C518" s="23"/>
      <c r="D518" s="23"/>
      <c r="E518" s="23"/>
      <c r="F518" s="23"/>
      <c r="G518" s="23"/>
      <c r="H518" s="23"/>
    </row>
    <row r="519" spans="3:8" x14ac:dyDescent="0.25">
      <c r="C519" s="23"/>
      <c r="D519" s="23"/>
      <c r="E519" s="23"/>
      <c r="F519" s="23"/>
      <c r="G519" s="23"/>
      <c r="H519" s="23"/>
    </row>
    <row r="520" spans="3:8" x14ac:dyDescent="0.25">
      <c r="C520" s="23"/>
      <c r="D520" s="23"/>
      <c r="E520" s="23"/>
      <c r="F520" s="23"/>
      <c r="G520" s="23"/>
      <c r="H520" s="23"/>
    </row>
    <row r="521" spans="3:8" x14ac:dyDescent="0.25">
      <c r="C521" s="23"/>
      <c r="D521" s="23"/>
      <c r="E521" s="23"/>
      <c r="F521" s="23"/>
      <c r="G521" s="23"/>
      <c r="H521" s="23"/>
    </row>
    <row r="522" spans="3:8" x14ac:dyDescent="0.25">
      <c r="C522" s="23"/>
      <c r="D522" s="23"/>
      <c r="E522" s="23"/>
      <c r="F522" s="23"/>
      <c r="G522" s="23"/>
      <c r="H522" s="23"/>
    </row>
    <row r="523" spans="3:8" x14ac:dyDescent="0.25">
      <c r="C523" s="23"/>
      <c r="D523" s="23"/>
      <c r="E523" s="23"/>
      <c r="F523" s="23"/>
      <c r="G523" s="23"/>
      <c r="H523" s="23"/>
    </row>
    <row r="524" spans="3:8" x14ac:dyDescent="0.25">
      <c r="C524" s="23"/>
      <c r="D524" s="23"/>
      <c r="E524" s="23"/>
      <c r="F524" s="23"/>
      <c r="G524" s="23"/>
      <c r="H524" s="23"/>
    </row>
    <row r="525" spans="3:8" x14ac:dyDescent="0.25">
      <c r="C525" s="23"/>
      <c r="D525" s="23"/>
      <c r="E525" s="23"/>
      <c r="F525" s="23"/>
      <c r="G525" s="23"/>
      <c r="H525" s="23"/>
    </row>
    <row r="526" spans="3:8" x14ac:dyDescent="0.25">
      <c r="C526" s="23"/>
      <c r="D526" s="23"/>
      <c r="E526" s="23"/>
      <c r="F526" s="23"/>
      <c r="G526" s="23"/>
      <c r="H526" s="23"/>
    </row>
    <row r="527" spans="3:8" x14ac:dyDescent="0.25">
      <c r="C527" s="23"/>
      <c r="D527" s="23"/>
      <c r="E527" s="23"/>
      <c r="F527" s="23"/>
      <c r="G527" s="23"/>
      <c r="H527" s="23"/>
    </row>
    <row r="528" spans="3:8" x14ac:dyDescent="0.25">
      <c r="C528" s="23"/>
      <c r="D528" s="23"/>
      <c r="E528" s="23"/>
      <c r="F528" s="23"/>
      <c r="G528" s="23"/>
      <c r="H528" s="23"/>
    </row>
    <row r="529" spans="3:8" x14ac:dyDescent="0.25">
      <c r="C529" s="23"/>
      <c r="D529" s="23"/>
      <c r="E529" s="23"/>
      <c r="F529" s="23"/>
      <c r="G529" s="23"/>
      <c r="H529" s="23"/>
    </row>
    <row r="530" spans="3:8" x14ac:dyDescent="0.25">
      <c r="C530" s="23"/>
      <c r="D530" s="23"/>
      <c r="E530" s="23"/>
      <c r="F530" s="23"/>
      <c r="G530" s="23"/>
      <c r="H530" s="23"/>
    </row>
    <row r="531" spans="3:8" x14ac:dyDescent="0.25">
      <c r="C531" s="23"/>
      <c r="D531" s="23"/>
      <c r="E531" s="23"/>
      <c r="F531" s="23"/>
      <c r="G531" s="23"/>
      <c r="H531" s="23"/>
    </row>
    <row r="532" spans="3:8" x14ac:dyDescent="0.25">
      <c r="C532" s="23"/>
      <c r="D532" s="23"/>
      <c r="E532" s="23"/>
      <c r="F532" s="23"/>
      <c r="G532" s="23"/>
      <c r="H532" s="23"/>
    </row>
    <row r="533" spans="3:8" x14ac:dyDescent="0.25">
      <c r="C533" s="23"/>
      <c r="D533" s="23"/>
      <c r="E533" s="23"/>
      <c r="F533" s="23"/>
      <c r="G533" s="23"/>
      <c r="H533" s="23"/>
    </row>
    <row r="534" spans="3:8" x14ac:dyDescent="0.25">
      <c r="C534" s="23"/>
      <c r="D534" s="23"/>
      <c r="E534" s="23"/>
      <c r="F534" s="23"/>
      <c r="G534" s="23"/>
      <c r="H534" s="23"/>
    </row>
    <row r="535" spans="3:8" x14ac:dyDescent="0.25">
      <c r="C535" s="23"/>
      <c r="D535" s="23"/>
      <c r="E535" s="23"/>
      <c r="F535" s="23"/>
      <c r="G535" s="23"/>
      <c r="H535" s="23"/>
    </row>
    <row r="536" spans="3:8" x14ac:dyDescent="0.25">
      <c r="C536" s="23"/>
      <c r="D536" s="23"/>
      <c r="E536" s="23"/>
      <c r="F536" s="23"/>
      <c r="G536" s="23"/>
      <c r="H536" s="23"/>
    </row>
    <row r="537" spans="3:8" x14ac:dyDescent="0.25">
      <c r="C537" s="23"/>
      <c r="D537" s="23"/>
      <c r="E537" s="23"/>
      <c r="F537" s="23"/>
      <c r="G537" s="23"/>
      <c r="H537" s="23"/>
    </row>
    <row r="538" spans="3:8" x14ac:dyDescent="0.25">
      <c r="C538" s="23"/>
      <c r="D538" s="23"/>
      <c r="E538" s="23"/>
      <c r="F538" s="23"/>
      <c r="G538" s="23"/>
      <c r="H538" s="23"/>
    </row>
    <row r="539" spans="3:8" x14ac:dyDescent="0.25">
      <c r="C539" s="23"/>
      <c r="D539" s="23"/>
      <c r="E539" s="23"/>
      <c r="F539" s="23"/>
      <c r="G539" s="23"/>
      <c r="H539" s="23"/>
    </row>
    <row r="540" spans="3:8" x14ac:dyDescent="0.25">
      <c r="C540" s="23"/>
      <c r="D540" s="23"/>
      <c r="E540" s="23"/>
      <c r="F540" s="23"/>
      <c r="G540" s="23"/>
      <c r="H540" s="23"/>
    </row>
    <row r="541" spans="3:8" x14ac:dyDescent="0.25">
      <c r="C541" s="23"/>
      <c r="D541" s="23"/>
      <c r="E541" s="23"/>
      <c r="F541" s="23"/>
      <c r="G541" s="23"/>
      <c r="H541" s="23"/>
    </row>
    <row r="542" spans="3:8" x14ac:dyDescent="0.25">
      <c r="C542" s="23"/>
      <c r="D542" s="23"/>
      <c r="E542" s="23"/>
      <c r="F542" s="23"/>
      <c r="G542" s="23"/>
      <c r="H542" s="23"/>
    </row>
    <row r="543" spans="3:8" x14ac:dyDescent="0.25">
      <c r="C543" s="23"/>
      <c r="D543" s="23"/>
      <c r="E543" s="23"/>
      <c r="F543" s="23"/>
      <c r="G543" s="23"/>
      <c r="H543" s="23"/>
    </row>
    <row r="544" spans="3:8" x14ac:dyDescent="0.25">
      <c r="C544" s="23"/>
      <c r="D544" s="23"/>
      <c r="E544" s="23"/>
      <c r="F544" s="23"/>
      <c r="G544" s="23"/>
      <c r="H544" s="23"/>
    </row>
    <row r="545" spans="3:8" x14ac:dyDescent="0.25">
      <c r="C545" s="23"/>
      <c r="D545" s="23"/>
      <c r="E545" s="23"/>
      <c r="F545" s="23"/>
      <c r="G545" s="23"/>
      <c r="H545" s="23"/>
    </row>
    <row r="546" spans="3:8" x14ac:dyDescent="0.25">
      <c r="C546" s="23"/>
      <c r="D546" s="23"/>
      <c r="E546" s="23"/>
      <c r="F546" s="23"/>
      <c r="G546" s="23"/>
      <c r="H546" s="23"/>
    </row>
    <row r="547" spans="3:8" x14ac:dyDescent="0.25">
      <c r="C547" s="23"/>
      <c r="D547" s="23"/>
      <c r="E547" s="23"/>
      <c r="F547" s="23"/>
      <c r="G547" s="23"/>
      <c r="H547" s="23"/>
    </row>
    <row r="548" spans="3:8" x14ac:dyDescent="0.25">
      <c r="C548" s="23"/>
      <c r="D548" s="23"/>
      <c r="E548" s="23"/>
      <c r="F548" s="23"/>
      <c r="G548" s="23"/>
      <c r="H548" s="23"/>
    </row>
    <row r="549" spans="3:8" x14ac:dyDescent="0.25">
      <c r="C549" s="23"/>
      <c r="D549" s="23"/>
      <c r="E549" s="23"/>
      <c r="F549" s="23"/>
      <c r="G549" s="23"/>
      <c r="H549" s="23"/>
    </row>
    <row r="550" spans="3:8" x14ac:dyDescent="0.25">
      <c r="C550" s="23"/>
      <c r="D550" s="23"/>
      <c r="E550" s="23"/>
      <c r="F550" s="23"/>
      <c r="G550" s="23"/>
      <c r="H550" s="23"/>
    </row>
    <row r="551" spans="3:8" x14ac:dyDescent="0.25">
      <c r="C551" s="23"/>
      <c r="D551" s="23"/>
      <c r="E551" s="23"/>
      <c r="F551" s="23"/>
      <c r="G551" s="23"/>
      <c r="H551" s="23"/>
    </row>
    <row r="552" spans="3:8" x14ac:dyDescent="0.25">
      <c r="C552" s="23"/>
      <c r="D552" s="23"/>
      <c r="E552" s="23"/>
      <c r="F552" s="23"/>
      <c r="G552" s="23"/>
      <c r="H552" s="23"/>
    </row>
    <row r="553" spans="3:8" x14ac:dyDescent="0.25">
      <c r="C553" s="23"/>
      <c r="D553" s="23"/>
      <c r="E553" s="23"/>
      <c r="F553" s="23"/>
      <c r="G553" s="23"/>
      <c r="H553" s="23"/>
    </row>
    <row r="554" spans="3:8" x14ac:dyDescent="0.25">
      <c r="C554" s="23"/>
      <c r="D554" s="23"/>
      <c r="E554" s="23"/>
      <c r="F554" s="23"/>
      <c r="G554" s="23"/>
      <c r="H554" s="23"/>
    </row>
    <row r="555" spans="3:8" x14ac:dyDescent="0.25">
      <c r="C555" s="23"/>
      <c r="D555" s="23"/>
      <c r="E555" s="23"/>
      <c r="F555" s="23"/>
      <c r="G555" s="23"/>
      <c r="H555" s="23"/>
    </row>
    <row r="556" spans="3:8" x14ac:dyDescent="0.25">
      <c r="C556" s="23"/>
      <c r="D556" s="23"/>
      <c r="E556" s="23"/>
      <c r="F556" s="23"/>
      <c r="G556" s="23"/>
      <c r="H556" s="23"/>
    </row>
    <row r="557" spans="3:8" x14ac:dyDescent="0.25">
      <c r="C557" s="23"/>
      <c r="D557" s="23"/>
      <c r="E557" s="23"/>
      <c r="F557" s="23"/>
      <c r="G557" s="23"/>
      <c r="H557" s="23"/>
    </row>
    <row r="558" spans="3:8" x14ac:dyDescent="0.25">
      <c r="C558" s="23"/>
      <c r="D558" s="23"/>
      <c r="E558" s="23"/>
      <c r="F558" s="23"/>
      <c r="G558" s="23"/>
      <c r="H558" s="23"/>
    </row>
    <row r="559" spans="3:8" x14ac:dyDescent="0.25">
      <c r="C559" s="23"/>
      <c r="D559" s="23"/>
      <c r="E559" s="23"/>
      <c r="F559" s="23"/>
      <c r="G559" s="23"/>
      <c r="H559" s="23"/>
    </row>
    <row r="560" spans="3:8" x14ac:dyDescent="0.25">
      <c r="C560" s="23"/>
      <c r="D560" s="23"/>
      <c r="E560" s="23"/>
      <c r="F560" s="23"/>
      <c r="G560" s="23"/>
      <c r="H560" s="23"/>
    </row>
    <row r="561" spans="3:8" x14ac:dyDescent="0.25">
      <c r="C561" s="23"/>
      <c r="D561" s="23"/>
      <c r="E561" s="23"/>
      <c r="F561" s="23"/>
      <c r="G561" s="23"/>
      <c r="H561" s="23"/>
    </row>
    <row r="562" spans="3:8" x14ac:dyDescent="0.25">
      <c r="C562" s="23"/>
      <c r="D562" s="23"/>
      <c r="E562" s="23"/>
      <c r="F562" s="23"/>
      <c r="G562" s="23"/>
      <c r="H562" s="23"/>
    </row>
    <row r="563" spans="3:8" x14ac:dyDescent="0.25">
      <c r="C563" s="23"/>
      <c r="D563" s="23"/>
      <c r="E563" s="23"/>
      <c r="F563" s="23"/>
      <c r="G563" s="23"/>
      <c r="H563" s="23"/>
    </row>
    <row r="564" spans="3:8" x14ac:dyDescent="0.25">
      <c r="C564" s="23"/>
      <c r="D564" s="23"/>
      <c r="E564" s="23"/>
      <c r="F564" s="23"/>
      <c r="G564" s="23"/>
      <c r="H564" s="23"/>
    </row>
    <row r="565" spans="3:8" x14ac:dyDescent="0.25">
      <c r="C565" s="23"/>
      <c r="D565" s="23"/>
      <c r="E565" s="23"/>
      <c r="F565" s="23"/>
      <c r="G565" s="23"/>
      <c r="H565" s="23"/>
    </row>
    <row r="566" spans="3:8" x14ac:dyDescent="0.25">
      <c r="C566" s="23"/>
      <c r="D566" s="23"/>
      <c r="E566" s="23"/>
      <c r="F566" s="23"/>
      <c r="G566" s="23"/>
      <c r="H566" s="23"/>
    </row>
    <row r="567" spans="3:8" x14ac:dyDescent="0.25">
      <c r="C567" s="23"/>
      <c r="D567" s="23"/>
      <c r="E567" s="23"/>
      <c r="F567" s="23"/>
      <c r="G567" s="23"/>
      <c r="H567" s="23"/>
    </row>
    <row r="568" spans="3:8" x14ac:dyDescent="0.25">
      <c r="C568" s="23"/>
      <c r="D568" s="23"/>
      <c r="E568" s="23"/>
      <c r="F568" s="23"/>
      <c r="G568" s="23"/>
      <c r="H568" s="23"/>
    </row>
    <row r="569" spans="3:8" x14ac:dyDescent="0.25">
      <c r="C569" s="23"/>
      <c r="D569" s="23"/>
      <c r="E569" s="23"/>
      <c r="F569" s="23"/>
      <c r="G569" s="23"/>
      <c r="H569" s="23"/>
    </row>
    <row r="570" spans="3:8" x14ac:dyDescent="0.25">
      <c r="C570" s="23"/>
      <c r="D570" s="23"/>
      <c r="E570" s="23"/>
      <c r="F570" s="23"/>
      <c r="G570" s="23"/>
      <c r="H570" s="23"/>
    </row>
    <row r="571" spans="3:8" x14ac:dyDescent="0.25">
      <c r="C571" s="23"/>
      <c r="D571" s="23"/>
      <c r="E571" s="23"/>
      <c r="F571" s="23"/>
      <c r="G571" s="23"/>
      <c r="H571" s="23"/>
    </row>
    <row r="572" spans="3:8" x14ac:dyDescent="0.25">
      <c r="C572" s="23"/>
      <c r="D572" s="23"/>
      <c r="E572" s="23"/>
      <c r="F572" s="23"/>
      <c r="G572" s="23"/>
      <c r="H572" s="23"/>
    </row>
    <row r="573" spans="3:8" x14ac:dyDescent="0.25">
      <c r="C573" s="23"/>
      <c r="D573" s="23"/>
      <c r="E573" s="23"/>
      <c r="F573" s="23"/>
      <c r="G573" s="23"/>
      <c r="H573" s="23"/>
    </row>
    <row r="574" spans="3:8" x14ac:dyDescent="0.25">
      <c r="C574" s="23"/>
      <c r="D574" s="23"/>
      <c r="E574" s="23"/>
      <c r="F574" s="23"/>
      <c r="G574" s="23"/>
      <c r="H574" s="23"/>
    </row>
    <row r="575" spans="3:8" x14ac:dyDescent="0.25">
      <c r="C575" s="23"/>
      <c r="D575" s="23"/>
      <c r="E575" s="23"/>
      <c r="F575" s="23"/>
      <c r="G575" s="23"/>
      <c r="H575" s="23"/>
    </row>
    <row r="576" spans="3:8" x14ac:dyDescent="0.25">
      <c r="C576" s="23"/>
      <c r="D576" s="23"/>
      <c r="E576" s="23"/>
      <c r="F576" s="23"/>
      <c r="G576" s="23"/>
      <c r="H576" s="23"/>
    </row>
    <row r="577" spans="3:8" x14ac:dyDescent="0.25">
      <c r="C577" s="23"/>
      <c r="D577" s="23"/>
      <c r="E577" s="23"/>
      <c r="F577" s="23"/>
      <c r="G577" s="23"/>
      <c r="H577" s="23"/>
    </row>
    <row r="578" spans="3:8" x14ac:dyDescent="0.25">
      <c r="C578" s="23"/>
      <c r="D578" s="23"/>
      <c r="E578" s="23"/>
      <c r="F578" s="23"/>
      <c r="G578" s="23"/>
      <c r="H578" s="23"/>
    </row>
    <row r="579" spans="3:8" x14ac:dyDescent="0.25">
      <c r="C579" s="23"/>
      <c r="D579" s="23"/>
      <c r="E579" s="23"/>
      <c r="F579" s="23"/>
      <c r="G579" s="23"/>
      <c r="H579" s="23"/>
    </row>
    <row r="580" spans="3:8" x14ac:dyDescent="0.25">
      <c r="C580" s="23"/>
      <c r="D580" s="23"/>
      <c r="E580" s="23"/>
      <c r="F580" s="23"/>
      <c r="G580" s="23"/>
      <c r="H580" s="23"/>
    </row>
    <row r="581" spans="3:8" x14ac:dyDescent="0.25">
      <c r="C581" s="23"/>
      <c r="D581" s="23"/>
      <c r="E581" s="23"/>
      <c r="F581" s="23"/>
      <c r="G581" s="23"/>
      <c r="H581" s="23"/>
    </row>
    <row r="582" spans="3:8" x14ac:dyDescent="0.25">
      <c r="C582" s="23"/>
      <c r="D582" s="23"/>
      <c r="E582" s="23"/>
      <c r="F582" s="23"/>
      <c r="G582" s="23"/>
      <c r="H582" s="23"/>
    </row>
    <row r="583" spans="3:8" x14ac:dyDescent="0.25">
      <c r="C583" s="23"/>
      <c r="D583" s="23"/>
      <c r="E583" s="23"/>
      <c r="F583" s="23"/>
      <c r="G583" s="23"/>
      <c r="H583" s="23"/>
    </row>
    <row r="584" spans="3:8" x14ac:dyDescent="0.25">
      <c r="C584" s="23"/>
      <c r="D584" s="23"/>
      <c r="E584" s="23"/>
      <c r="F584" s="23"/>
      <c r="G584" s="23"/>
      <c r="H584" s="23"/>
    </row>
    <row r="585" spans="3:8" x14ac:dyDescent="0.25">
      <c r="C585" s="23"/>
      <c r="D585" s="23"/>
      <c r="E585" s="23"/>
      <c r="F585" s="23"/>
      <c r="G585" s="23"/>
      <c r="H585" s="23"/>
    </row>
    <row r="586" spans="3:8" x14ac:dyDescent="0.25">
      <c r="C586" s="23"/>
      <c r="D586" s="23"/>
      <c r="E586" s="23"/>
      <c r="F586" s="23"/>
      <c r="G586" s="23"/>
      <c r="H586" s="23"/>
    </row>
    <row r="587" spans="3:8" x14ac:dyDescent="0.25">
      <c r="C587" s="23"/>
      <c r="D587" s="23"/>
      <c r="E587" s="23"/>
      <c r="F587" s="23"/>
      <c r="G587" s="23"/>
      <c r="H587" s="23"/>
    </row>
    <row r="588" spans="3:8" x14ac:dyDescent="0.25">
      <c r="C588" s="23"/>
      <c r="D588" s="23"/>
      <c r="E588" s="23"/>
      <c r="F588" s="23"/>
      <c r="G588" s="23"/>
      <c r="H588" s="23"/>
    </row>
    <row r="589" spans="3:8" x14ac:dyDescent="0.25">
      <c r="C589" s="23"/>
      <c r="D589" s="23"/>
      <c r="E589" s="23"/>
      <c r="F589" s="23"/>
      <c r="G589" s="23"/>
      <c r="H589" s="23"/>
    </row>
    <row r="590" spans="3:8" x14ac:dyDescent="0.25">
      <c r="C590" s="23"/>
      <c r="D590" s="23"/>
      <c r="E590" s="23"/>
      <c r="F590" s="23"/>
      <c r="G590" s="23"/>
      <c r="H590" s="23"/>
    </row>
    <row r="591" spans="3:8" x14ac:dyDescent="0.25">
      <c r="C591" s="23"/>
      <c r="D591" s="23"/>
      <c r="E591" s="23"/>
      <c r="F591" s="23"/>
      <c r="G591" s="23"/>
      <c r="H591" s="23"/>
    </row>
    <row r="592" spans="3:8" x14ac:dyDescent="0.25">
      <c r="C592" s="23"/>
      <c r="D592" s="23"/>
      <c r="E592" s="23"/>
      <c r="F592" s="23"/>
      <c r="G592" s="23"/>
      <c r="H592" s="23"/>
    </row>
    <row r="593" spans="3:8" x14ac:dyDescent="0.25">
      <c r="C593" s="23"/>
      <c r="D593" s="23"/>
      <c r="E593" s="23"/>
      <c r="F593" s="23"/>
      <c r="G593" s="23"/>
      <c r="H593" s="23"/>
    </row>
    <row r="594" spans="3:8" x14ac:dyDescent="0.25">
      <c r="C594" s="23"/>
      <c r="D594" s="23"/>
      <c r="E594" s="23"/>
      <c r="F594" s="23"/>
      <c r="G594" s="23"/>
      <c r="H594" s="23"/>
    </row>
    <row r="595" spans="3:8" x14ac:dyDescent="0.25">
      <c r="C595" s="23"/>
      <c r="D595" s="23"/>
      <c r="E595" s="23"/>
      <c r="F595" s="23"/>
      <c r="G595" s="23"/>
      <c r="H595" s="23"/>
    </row>
    <row r="596" spans="3:8" x14ac:dyDescent="0.25">
      <c r="C596" s="23"/>
      <c r="D596" s="23"/>
      <c r="E596" s="23"/>
      <c r="F596" s="23"/>
      <c r="G596" s="23"/>
      <c r="H596" s="23"/>
    </row>
    <row r="597" spans="3:8" x14ac:dyDescent="0.25">
      <c r="C597" s="23"/>
      <c r="D597" s="23"/>
      <c r="E597" s="23"/>
      <c r="F597" s="23"/>
      <c r="G597" s="23"/>
      <c r="H597" s="23"/>
    </row>
    <row r="598" spans="3:8" x14ac:dyDescent="0.25">
      <c r="C598" s="23"/>
      <c r="D598" s="23"/>
      <c r="E598" s="23"/>
      <c r="F598" s="23"/>
      <c r="G598" s="23"/>
      <c r="H598" s="23"/>
    </row>
    <row r="599" spans="3:8" x14ac:dyDescent="0.25">
      <c r="C599" s="23"/>
      <c r="D599" s="23"/>
      <c r="E599" s="23"/>
      <c r="F599" s="23"/>
      <c r="G599" s="23"/>
      <c r="H599" s="23"/>
    </row>
    <row r="600" spans="3:8" x14ac:dyDescent="0.25">
      <c r="C600" s="23"/>
      <c r="D600" s="23"/>
      <c r="E600" s="23"/>
      <c r="F600" s="23"/>
      <c r="G600" s="23"/>
      <c r="H600" s="23"/>
    </row>
    <row r="601" spans="3:8" x14ac:dyDescent="0.25">
      <c r="C601" s="23"/>
      <c r="D601" s="23"/>
      <c r="E601" s="23"/>
      <c r="F601" s="23"/>
      <c r="G601" s="23"/>
      <c r="H601" s="23"/>
    </row>
    <row r="602" spans="3:8" x14ac:dyDescent="0.25">
      <c r="C602" s="23"/>
      <c r="D602" s="23"/>
      <c r="E602" s="23"/>
      <c r="F602" s="23"/>
      <c r="G602" s="23"/>
      <c r="H602" s="23"/>
    </row>
    <row r="603" spans="3:8" x14ac:dyDescent="0.25">
      <c r="C603" s="23"/>
      <c r="D603" s="23"/>
      <c r="E603" s="23"/>
      <c r="F603" s="23"/>
      <c r="G603" s="23"/>
      <c r="H603" s="23"/>
    </row>
    <row r="604" spans="3:8" x14ac:dyDescent="0.25">
      <c r="C604" s="23"/>
      <c r="D604" s="23"/>
      <c r="E604" s="23"/>
      <c r="F604" s="23"/>
      <c r="G604" s="23"/>
      <c r="H604" s="23"/>
    </row>
    <row r="605" spans="3:8" x14ac:dyDescent="0.25">
      <c r="C605" s="23"/>
      <c r="D605" s="23"/>
      <c r="E605" s="23"/>
      <c r="F605" s="23"/>
      <c r="G605" s="23"/>
      <c r="H605" s="23"/>
    </row>
    <row r="606" spans="3:8" x14ac:dyDescent="0.25">
      <c r="C606" s="23"/>
      <c r="D606" s="23"/>
      <c r="E606" s="23"/>
      <c r="F606" s="23"/>
      <c r="G606" s="23"/>
      <c r="H606" s="23"/>
    </row>
    <row r="607" spans="3:8" x14ac:dyDescent="0.25">
      <c r="C607" s="23"/>
      <c r="D607" s="23"/>
      <c r="E607" s="23"/>
      <c r="F607" s="23"/>
      <c r="G607" s="23"/>
      <c r="H607" s="23"/>
    </row>
    <row r="608" spans="3:8" x14ac:dyDescent="0.25">
      <c r="C608" s="23"/>
      <c r="D608" s="23"/>
      <c r="E608" s="23"/>
      <c r="F608" s="23"/>
      <c r="G608" s="23"/>
      <c r="H608" s="23"/>
    </row>
    <row r="609" spans="3:8" x14ac:dyDescent="0.25">
      <c r="C609" s="23"/>
      <c r="D609" s="23"/>
      <c r="E609" s="23"/>
      <c r="F609" s="23"/>
      <c r="G609" s="23"/>
      <c r="H609" s="23"/>
    </row>
    <row r="610" spans="3:8" x14ac:dyDescent="0.25">
      <c r="C610" s="23"/>
      <c r="D610" s="23"/>
      <c r="E610" s="23"/>
      <c r="F610" s="23"/>
      <c r="G610" s="23"/>
      <c r="H610" s="23"/>
    </row>
    <row r="611" spans="3:8" x14ac:dyDescent="0.25">
      <c r="C611" s="23"/>
      <c r="D611" s="23"/>
      <c r="E611" s="23"/>
      <c r="F611" s="23"/>
      <c r="G611" s="23"/>
      <c r="H611" s="23"/>
    </row>
    <row r="612" spans="3:8" x14ac:dyDescent="0.25">
      <c r="C612" s="23"/>
      <c r="D612" s="23"/>
      <c r="E612" s="23"/>
      <c r="F612" s="23"/>
      <c r="G612" s="23"/>
      <c r="H612" s="23"/>
    </row>
    <row r="613" spans="3:8" x14ac:dyDescent="0.25">
      <c r="C613" s="23"/>
      <c r="D613" s="23"/>
      <c r="E613" s="23"/>
      <c r="F613" s="23"/>
      <c r="G613" s="23"/>
      <c r="H613" s="23"/>
    </row>
    <row r="614" spans="3:8" x14ac:dyDescent="0.25">
      <c r="C614" s="23"/>
      <c r="D614" s="23"/>
      <c r="E614" s="23"/>
      <c r="F614" s="23"/>
      <c r="G614" s="23"/>
      <c r="H614" s="23"/>
    </row>
    <row r="615" spans="3:8" x14ac:dyDescent="0.25">
      <c r="C615" s="23"/>
      <c r="D615" s="23"/>
      <c r="E615" s="23"/>
      <c r="F615" s="23"/>
      <c r="G615" s="23"/>
      <c r="H615" s="23"/>
    </row>
    <row r="616" spans="3:8" x14ac:dyDescent="0.25">
      <c r="C616" s="23"/>
      <c r="D616" s="23"/>
      <c r="E616" s="23"/>
      <c r="F616" s="23"/>
      <c r="G616" s="23"/>
      <c r="H616" s="23"/>
    </row>
    <row r="617" spans="3:8" x14ac:dyDescent="0.25">
      <c r="C617" s="23"/>
      <c r="D617" s="23"/>
      <c r="E617" s="23"/>
      <c r="F617" s="23"/>
      <c r="G617" s="23"/>
      <c r="H617" s="23"/>
    </row>
    <row r="618" spans="3:8" x14ac:dyDescent="0.25">
      <c r="C618" s="23"/>
      <c r="D618" s="23"/>
      <c r="E618" s="23"/>
      <c r="F618" s="23"/>
      <c r="G618" s="23"/>
      <c r="H618" s="23"/>
    </row>
    <row r="619" spans="3:8" x14ac:dyDescent="0.25">
      <c r="C619" s="23"/>
      <c r="D619" s="23"/>
      <c r="E619" s="23"/>
      <c r="F619" s="23"/>
      <c r="G619" s="23"/>
      <c r="H619" s="23"/>
    </row>
    <row r="620" spans="3:8" x14ac:dyDescent="0.25">
      <c r="C620" s="23"/>
      <c r="D620" s="23"/>
      <c r="E620" s="23"/>
      <c r="F620" s="23"/>
      <c r="G620" s="23"/>
      <c r="H620" s="23"/>
    </row>
    <row r="621" spans="3:8" x14ac:dyDescent="0.25">
      <c r="C621" s="23"/>
      <c r="D621" s="23"/>
      <c r="E621" s="23"/>
      <c r="F621" s="23"/>
      <c r="G621" s="23"/>
      <c r="H621" s="23"/>
    </row>
    <row r="622" spans="3:8" x14ac:dyDescent="0.25">
      <c r="C622" s="23"/>
      <c r="D622" s="23"/>
      <c r="E622" s="23"/>
      <c r="F622" s="23"/>
      <c r="G622" s="23"/>
      <c r="H622" s="23"/>
    </row>
    <row r="623" spans="3:8" x14ac:dyDescent="0.25">
      <c r="C623" s="23"/>
      <c r="D623" s="23"/>
      <c r="E623" s="23"/>
      <c r="F623" s="23"/>
      <c r="G623" s="23"/>
      <c r="H623" s="23"/>
    </row>
    <row r="624" spans="3:8" x14ac:dyDescent="0.25">
      <c r="C624" s="23"/>
      <c r="D624" s="23"/>
      <c r="E624" s="23"/>
      <c r="F624" s="23"/>
      <c r="G624" s="23"/>
      <c r="H624" s="23"/>
    </row>
    <row r="625" spans="3:8" x14ac:dyDescent="0.25">
      <c r="C625" s="23"/>
      <c r="D625" s="23"/>
      <c r="E625" s="23"/>
      <c r="F625" s="23"/>
      <c r="G625" s="23"/>
      <c r="H625" s="23"/>
    </row>
    <row r="626" spans="3:8" x14ac:dyDescent="0.25">
      <c r="C626" s="23"/>
      <c r="D626" s="23"/>
      <c r="E626" s="23"/>
      <c r="F626" s="23"/>
      <c r="G626" s="23"/>
      <c r="H626" s="23"/>
    </row>
    <row r="627" spans="3:8" x14ac:dyDescent="0.25">
      <c r="C627" s="23"/>
      <c r="D627" s="23"/>
      <c r="E627" s="23"/>
      <c r="F627" s="23"/>
      <c r="G627" s="23"/>
      <c r="H627" s="23"/>
    </row>
    <row r="628" spans="3:8" x14ac:dyDescent="0.25">
      <c r="C628" s="23"/>
      <c r="D628" s="23"/>
      <c r="E628" s="23"/>
      <c r="F628" s="23"/>
      <c r="G628" s="23"/>
      <c r="H628" s="23"/>
    </row>
    <row r="629" spans="3:8" x14ac:dyDescent="0.25">
      <c r="C629" s="23"/>
      <c r="D629" s="23"/>
      <c r="E629" s="23"/>
      <c r="F629" s="23"/>
      <c r="G629" s="23"/>
      <c r="H629" s="23"/>
    </row>
    <row r="630" spans="3:8" x14ac:dyDescent="0.25">
      <c r="C630" s="23"/>
      <c r="D630" s="23"/>
      <c r="E630" s="23"/>
      <c r="F630" s="23"/>
      <c r="G630" s="23"/>
      <c r="H630" s="23"/>
    </row>
    <row r="631" spans="3:8" x14ac:dyDescent="0.25">
      <c r="C631" s="23"/>
      <c r="D631" s="23"/>
      <c r="E631" s="23"/>
      <c r="F631" s="23"/>
      <c r="G631" s="23"/>
      <c r="H631" s="23"/>
    </row>
    <row r="632" spans="3:8" x14ac:dyDescent="0.25">
      <c r="C632" s="23"/>
      <c r="D632" s="23"/>
      <c r="E632" s="23"/>
      <c r="F632" s="23"/>
      <c r="G632" s="23"/>
      <c r="H632" s="23"/>
    </row>
    <row r="633" spans="3:8" x14ac:dyDescent="0.25">
      <c r="C633" s="23"/>
      <c r="D633" s="23"/>
      <c r="E633" s="23"/>
      <c r="F633" s="23"/>
      <c r="G633" s="23"/>
      <c r="H633" s="23"/>
    </row>
    <row r="634" spans="3:8" x14ac:dyDescent="0.25">
      <c r="C634" s="23"/>
      <c r="D634" s="23"/>
      <c r="E634" s="23"/>
      <c r="F634" s="23"/>
      <c r="G634" s="23"/>
      <c r="H634" s="23"/>
    </row>
    <row r="635" spans="3:8" x14ac:dyDescent="0.25">
      <c r="C635" s="23"/>
      <c r="D635" s="23"/>
      <c r="E635" s="23"/>
      <c r="F635" s="23"/>
      <c r="G635" s="23"/>
      <c r="H635" s="23"/>
    </row>
    <row r="636" spans="3:8" x14ac:dyDescent="0.25">
      <c r="C636" s="23"/>
      <c r="D636" s="23"/>
      <c r="E636" s="23"/>
      <c r="F636" s="23"/>
      <c r="G636" s="23"/>
      <c r="H636" s="23"/>
    </row>
    <row r="637" spans="3:8" x14ac:dyDescent="0.25">
      <c r="C637" s="23"/>
      <c r="D637" s="23"/>
      <c r="E637" s="23"/>
      <c r="F637" s="23"/>
      <c r="G637" s="23"/>
      <c r="H637" s="23"/>
    </row>
    <row r="638" spans="3:8" x14ac:dyDescent="0.25">
      <c r="C638" s="23"/>
      <c r="D638" s="23"/>
      <c r="E638" s="23"/>
      <c r="F638" s="23"/>
      <c r="G638" s="23"/>
      <c r="H638" s="23"/>
    </row>
    <row r="639" spans="3:8" x14ac:dyDescent="0.25">
      <c r="C639" s="23"/>
      <c r="D639" s="23"/>
      <c r="E639" s="23"/>
      <c r="F639" s="23"/>
      <c r="G639" s="23"/>
      <c r="H639" s="23"/>
    </row>
    <row r="640" spans="3:8" x14ac:dyDescent="0.25">
      <c r="C640" s="23"/>
      <c r="D640" s="23"/>
      <c r="E640" s="23"/>
      <c r="F640" s="23"/>
      <c r="G640" s="23"/>
      <c r="H640" s="23"/>
    </row>
    <row r="641" spans="3:8" x14ac:dyDescent="0.25">
      <c r="C641" s="23"/>
      <c r="D641" s="23"/>
      <c r="E641" s="23"/>
      <c r="F641" s="23"/>
      <c r="G641" s="23"/>
      <c r="H641" s="23"/>
    </row>
    <row r="642" spans="3:8" x14ac:dyDescent="0.25">
      <c r="C642" s="23"/>
      <c r="D642" s="23"/>
      <c r="E642" s="23"/>
      <c r="F642" s="23"/>
      <c r="G642" s="23"/>
      <c r="H642" s="23"/>
    </row>
    <row r="643" spans="3:8" x14ac:dyDescent="0.25">
      <c r="C643" s="23"/>
      <c r="D643" s="23"/>
      <c r="E643" s="23"/>
      <c r="F643" s="23"/>
      <c r="G643" s="23"/>
      <c r="H643" s="23"/>
    </row>
    <row r="644" spans="3:8" x14ac:dyDescent="0.25">
      <c r="C644" s="23"/>
      <c r="D644" s="23"/>
      <c r="E644" s="23"/>
      <c r="F644" s="23"/>
      <c r="G644" s="23"/>
      <c r="H644" s="23"/>
    </row>
    <row r="645" spans="3:8" x14ac:dyDescent="0.25">
      <c r="C645" s="23"/>
      <c r="D645" s="23"/>
      <c r="E645" s="23"/>
      <c r="F645" s="23"/>
      <c r="G645" s="23"/>
      <c r="H645" s="23"/>
    </row>
    <row r="646" spans="3:8" x14ac:dyDescent="0.25">
      <c r="C646" s="23"/>
      <c r="D646" s="23"/>
      <c r="E646" s="23"/>
      <c r="F646" s="23"/>
      <c r="G646" s="23"/>
      <c r="H646" s="23"/>
    </row>
    <row r="647" spans="3:8" x14ac:dyDescent="0.25">
      <c r="C647" s="23"/>
      <c r="D647" s="23"/>
      <c r="E647" s="23"/>
      <c r="F647" s="23"/>
      <c r="G647" s="23"/>
      <c r="H647" s="23"/>
    </row>
    <row r="648" spans="3:8" x14ac:dyDescent="0.25">
      <c r="C648" s="23"/>
      <c r="D648" s="23"/>
      <c r="E648" s="23"/>
      <c r="F648" s="23"/>
      <c r="G648" s="23"/>
      <c r="H648" s="23"/>
    </row>
    <row r="649" spans="3:8" x14ac:dyDescent="0.25">
      <c r="C649" s="23"/>
      <c r="D649" s="23"/>
      <c r="E649" s="23"/>
      <c r="F649" s="23"/>
      <c r="G649" s="23"/>
      <c r="H649" s="23"/>
    </row>
    <row r="650" spans="3:8" x14ac:dyDescent="0.25">
      <c r="C650" s="23"/>
      <c r="D650" s="23"/>
      <c r="E650" s="23"/>
      <c r="F650" s="23"/>
      <c r="G650" s="23"/>
      <c r="H650" s="23"/>
    </row>
    <row r="651" spans="3:8" x14ac:dyDescent="0.25">
      <c r="C651" s="23"/>
      <c r="D651" s="23"/>
      <c r="E651" s="23"/>
      <c r="F651" s="23"/>
      <c r="G651" s="23"/>
      <c r="H651" s="23"/>
    </row>
    <row r="652" spans="3:8" x14ac:dyDescent="0.25">
      <c r="C652" s="23"/>
      <c r="D652" s="23"/>
      <c r="E652" s="23"/>
      <c r="F652" s="23"/>
      <c r="G652" s="23"/>
      <c r="H652" s="23"/>
    </row>
    <row r="653" spans="3:8" x14ac:dyDescent="0.25">
      <c r="C653" s="23"/>
      <c r="D653" s="23"/>
      <c r="E653" s="23"/>
      <c r="F653" s="23"/>
      <c r="G653" s="23"/>
      <c r="H653" s="23"/>
    </row>
    <row r="654" spans="3:8" x14ac:dyDescent="0.25">
      <c r="C654" s="23"/>
      <c r="D654" s="23"/>
      <c r="E654" s="23"/>
      <c r="F654" s="23"/>
      <c r="G654" s="23"/>
      <c r="H654" s="23"/>
    </row>
    <row r="655" spans="3:8" x14ac:dyDescent="0.25">
      <c r="C655" s="23"/>
      <c r="D655" s="23"/>
      <c r="E655" s="23"/>
      <c r="F655" s="23"/>
      <c r="G655" s="23"/>
      <c r="H655" s="23"/>
    </row>
    <row r="656" spans="3:8" x14ac:dyDescent="0.25">
      <c r="C656" s="23"/>
      <c r="D656" s="23"/>
      <c r="E656" s="23"/>
      <c r="F656" s="23"/>
      <c r="G656" s="23"/>
      <c r="H656" s="23"/>
    </row>
    <row r="657" spans="3:8" x14ac:dyDescent="0.25">
      <c r="C657" s="23"/>
      <c r="D657" s="23"/>
      <c r="E657" s="23"/>
      <c r="F657" s="23"/>
      <c r="G657" s="23"/>
      <c r="H657" s="23"/>
    </row>
    <row r="658" spans="3:8" x14ac:dyDescent="0.25">
      <c r="C658" s="23"/>
      <c r="D658" s="23"/>
      <c r="E658" s="23"/>
      <c r="F658" s="23"/>
      <c r="G658" s="23"/>
      <c r="H658" s="23"/>
    </row>
    <row r="659" spans="3:8" x14ac:dyDescent="0.25">
      <c r="C659" s="23"/>
      <c r="D659" s="23"/>
      <c r="E659" s="23"/>
      <c r="F659" s="23"/>
      <c r="G659" s="23"/>
      <c r="H659" s="23"/>
    </row>
    <row r="660" spans="3:8" x14ac:dyDescent="0.25">
      <c r="C660" s="23"/>
      <c r="D660" s="23"/>
      <c r="E660" s="23"/>
      <c r="F660" s="23"/>
      <c r="G660" s="23"/>
      <c r="H660" s="23"/>
    </row>
    <row r="661" spans="3:8" x14ac:dyDescent="0.25">
      <c r="C661" s="23"/>
      <c r="D661" s="23"/>
      <c r="E661" s="23"/>
      <c r="F661" s="23"/>
      <c r="G661" s="23"/>
      <c r="H661" s="23"/>
    </row>
    <row r="662" spans="3:8" x14ac:dyDescent="0.25">
      <c r="C662" s="23"/>
      <c r="D662" s="23"/>
      <c r="E662" s="23"/>
      <c r="F662" s="23"/>
      <c r="G662" s="23"/>
      <c r="H662" s="23"/>
    </row>
    <row r="663" spans="3:8" x14ac:dyDescent="0.25">
      <c r="C663" s="23"/>
      <c r="D663" s="23"/>
      <c r="E663" s="23"/>
      <c r="F663" s="23"/>
      <c r="G663" s="23"/>
      <c r="H663" s="23"/>
    </row>
    <row r="664" spans="3:8" x14ac:dyDescent="0.25">
      <c r="C664" s="23"/>
      <c r="D664" s="23"/>
      <c r="E664" s="23"/>
      <c r="F664" s="23"/>
      <c r="G664" s="23"/>
      <c r="H664" s="23"/>
    </row>
    <row r="665" spans="3:8" x14ac:dyDescent="0.25">
      <c r="C665" s="23"/>
      <c r="D665" s="23"/>
      <c r="E665" s="23"/>
      <c r="F665" s="23"/>
      <c r="G665" s="23"/>
      <c r="H665" s="23"/>
    </row>
    <row r="666" spans="3:8" x14ac:dyDescent="0.25">
      <c r="C666" s="23"/>
      <c r="D666" s="23"/>
      <c r="E666" s="23"/>
      <c r="F666" s="23"/>
      <c r="G666" s="23"/>
      <c r="H666" s="23"/>
    </row>
    <row r="667" spans="3:8" x14ac:dyDescent="0.25">
      <c r="C667" s="23"/>
      <c r="D667" s="23"/>
      <c r="E667" s="23"/>
      <c r="F667" s="23"/>
      <c r="G667" s="23"/>
      <c r="H667" s="23"/>
    </row>
    <row r="668" spans="3:8" x14ac:dyDescent="0.25">
      <c r="C668" s="23"/>
      <c r="D668" s="23"/>
      <c r="E668" s="23"/>
      <c r="F668" s="23"/>
      <c r="G668" s="23"/>
      <c r="H668" s="23"/>
    </row>
    <row r="669" spans="3:8" x14ac:dyDescent="0.25">
      <c r="C669" s="23"/>
      <c r="D669" s="23"/>
      <c r="E669" s="23"/>
      <c r="F669" s="23"/>
      <c r="G669" s="23"/>
      <c r="H669" s="23"/>
    </row>
    <row r="670" spans="3:8" x14ac:dyDescent="0.25">
      <c r="C670" s="23"/>
      <c r="D670" s="23"/>
      <c r="E670" s="23"/>
      <c r="F670" s="23"/>
      <c r="G670" s="23"/>
      <c r="H670" s="23"/>
    </row>
    <row r="671" spans="3:8" x14ac:dyDescent="0.25">
      <c r="C671" s="23"/>
      <c r="D671" s="23"/>
      <c r="E671" s="23"/>
      <c r="F671" s="23"/>
      <c r="G671" s="23"/>
      <c r="H671" s="23"/>
    </row>
    <row r="672" spans="3:8" x14ac:dyDescent="0.25">
      <c r="C672" s="23"/>
      <c r="D672" s="23"/>
      <c r="E672" s="23"/>
      <c r="F672" s="23"/>
      <c r="G672" s="23"/>
      <c r="H672" s="23"/>
    </row>
    <row r="673" spans="3:8" x14ac:dyDescent="0.25">
      <c r="C673" s="23"/>
      <c r="D673" s="23"/>
      <c r="E673" s="23"/>
      <c r="F673" s="23"/>
      <c r="G673" s="23"/>
      <c r="H673" s="23"/>
    </row>
    <row r="674" spans="3:8" x14ac:dyDescent="0.25">
      <c r="C674" s="23"/>
      <c r="D674" s="23"/>
      <c r="E674" s="23"/>
      <c r="F674" s="23"/>
      <c r="G674" s="23"/>
      <c r="H674" s="23"/>
    </row>
    <row r="675" spans="3:8" x14ac:dyDescent="0.25">
      <c r="C675" s="23"/>
      <c r="D675" s="23"/>
      <c r="E675" s="23"/>
      <c r="F675" s="23"/>
      <c r="G675" s="23"/>
      <c r="H675" s="23"/>
    </row>
    <row r="676" spans="3:8" x14ac:dyDescent="0.25">
      <c r="C676" s="23"/>
      <c r="D676" s="23"/>
      <c r="E676" s="23"/>
      <c r="F676" s="23"/>
      <c r="G676" s="23"/>
      <c r="H676" s="23"/>
    </row>
    <row r="677" spans="3:8" x14ac:dyDescent="0.25">
      <c r="C677" s="23"/>
      <c r="D677" s="23"/>
      <c r="E677" s="23"/>
      <c r="F677" s="23"/>
      <c r="G677" s="23"/>
      <c r="H677" s="23"/>
    </row>
    <row r="678" spans="3:8" x14ac:dyDescent="0.25">
      <c r="C678" s="23"/>
      <c r="D678" s="23"/>
      <c r="E678" s="23"/>
      <c r="F678" s="23"/>
      <c r="G678" s="23"/>
      <c r="H678" s="23"/>
    </row>
    <row r="679" spans="3:8" x14ac:dyDescent="0.25">
      <c r="C679" s="23"/>
      <c r="D679" s="23"/>
      <c r="E679" s="23"/>
      <c r="F679" s="23"/>
      <c r="G679" s="23"/>
      <c r="H679" s="23"/>
    </row>
    <row r="680" spans="3:8" x14ac:dyDescent="0.25">
      <c r="C680" s="23"/>
      <c r="D680" s="23"/>
      <c r="E680" s="23"/>
      <c r="F680" s="23"/>
      <c r="G680" s="23"/>
      <c r="H680" s="23"/>
    </row>
    <row r="681" spans="3:8" x14ac:dyDescent="0.25">
      <c r="C681" s="23"/>
      <c r="D681" s="23"/>
      <c r="E681" s="23"/>
      <c r="F681" s="23"/>
      <c r="G681" s="23"/>
      <c r="H681" s="23"/>
    </row>
    <row r="682" spans="3:8" x14ac:dyDescent="0.25">
      <c r="C682" s="23"/>
      <c r="D682" s="23"/>
      <c r="E682" s="23"/>
      <c r="F682" s="23"/>
      <c r="G682" s="23"/>
      <c r="H682" s="23"/>
    </row>
    <row r="683" spans="3:8" x14ac:dyDescent="0.25">
      <c r="C683" s="23"/>
      <c r="D683" s="23"/>
      <c r="E683" s="23"/>
      <c r="F683" s="23"/>
      <c r="G683" s="23"/>
      <c r="H683" s="23"/>
    </row>
    <row r="684" spans="3:8" x14ac:dyDescent="0.25">
      <c r="C684" s="23"/>
      <c r="D684" s="23"/>
      <c r="E684" s="23"/>
      <c r="F684" s="23"/>
      <c r="G684" s="23"/>
      <c r="H684" s="23"/>
    </row>
    <row r="685" spans="3:8" x14ac:dyDescent="0.25">
      <c r="C685" s="23"/>
      <c r="D685" s="23"/>
      <c r="E685" s="23"/>
      <c r="F685" s="23"/>
      <c r="G685" s="23"/>
      <c r="H685" s="23"/>
    </row>
    <row r="686" spans="3:8" x14ac:dyDescent="0.25">
      <c r="C686" s="23"/>
      <c r="D686" s="23"/>
      <c r="E686" s="23"/>
      <c r="F686" s="23"/>
      <c r="G686" s="23"/>
      <c r="H686" s="23"/>
    </row>
    <row r="687" spans="3:8" x14ac:dyDescent="0.25">
      <c r="C687" s="23"/>
      <c r="D687" s="23"/>
      <c r="E687" s="23"/>
      <c r="F687" s="23"/>
      <c r="G687" s="23"/>
      <c r="H687" s="23"/>
    </row>
    <row r="688" spans="3:8" x14ac:dyDescent="0.25">
      <c r="C688" s="23"/>
      <c r="D688" s="23"/>
      <c r="E688" s="23"/>
      <c r="F688" s="23"/>
      <c r="G688" s="23"/>
      <c r="H688" s="23"/>
    </row>
    <row r="689" spans="3:8" x14ac:dyDescent="0.25">
      <c r="C689" s="23"/>
      <c r="D689" s="23"/>
      <c r="E689" s="23"/>
      <c r="F689" s="23"/>
      <c r="G689" s="23"/>
      <c r="H689" s="23"/>
    </row>
    <row r="690" spans="3:8" x14ac:dyDescent="0.25">
      <c r="C690" s="23"/>
      <c r="D690" s="23"/>
      <c r="E690" s="23"/>
      <c r="F690" s="23"/>
      <c r="G690" s="23"/>
      <c r="H690" s="23"/>
    </row>
    <row r="691" spans="3:8" x14ac:dyDescent="0.25">
      <c r="C691" s="23"/>
      <c r="D691" s="23"/>
      <c r="E691" s="23"/>
      <c r="F691" s="23"/>
      <c r="G691" s="23"/>
      <c r="H691" s="23"/>
    </row>
    <row r="692" spans="3:8" x14ac:dyDescent="0.25">
      <c r="C692" s="23"/>
      <c r="D692" s="23"/>
      <c r="E692" s="23"/>
      <c r="F692" s="23"/>
      <c r="G692" s="23"/>
      <c r="H692" s="23"/>
    </row>
    <row r="693" spans="3:8" x14ac:dyDescent="0.25">
      <c r="C693" s="23"/>
      <c r="D693" s="23"/>
      <c r="E693" s="23"/>
      <c r="F693" s="23"/>
      <c r="G693" s="23"/>
      <c r="H693" s="23"/>
    </row>
    <row r="694" spans="3:8" x14ac:dyDescent="0.25">
      <c r="C694" s="23"/>
      <c r="D694" s="23"/>
      <c r="E694" s="23"/>
      <c r="F694" s="23"/>
      <c r="G694" s="23"/>
      <c r="H694" s="23"/>
    </row>
    <row r="695" spans="3:8" x14ac:dyDescent="0.25">
      <c r="C695" s="23"/>
      <c r="D695" s="23"/>
      <c r="E695" s="23"/>
      <c r="F695" s="23"/>
      <c r="G695" s="23"/>
      <c r="H695" s="23"/>
    </row>
    <row r="696" spans="3:8" x14ac:dyDescent="0.25">
      <c r="C696" s="23"/>
      <c r="D696" s="23"/>
      <c r="E696" s="23"/>
      <c r="F696" s="23"/>
      <c r="G696" s="23"/>
      <c r="H696" s="23"/>
    </row>
    <row r="697" spans="3:8" x14ac:dyDescent="0.25">
      <c r="C697" s="23"/>
      <c r="D697" s="23"/>
      <c r="E697" s="23"/>
      <c r="F697" s="23"/>
      <c r="G697" s="23"/>
      <c r="H697" s="23"/>
    </row>
    <row r="698" spans="3:8" x14ac:dyDescent="0.25">
      <c r="C698" s="23"/>
      <c r="D698" s="23"/>
      <c r="E698" s="23"/>
      <c r="F698" s="23"/>
      <c r="G698" s="23"/>
      <c r="H698" s="23"/>
    </row>
    <row r="699" spans="3:8" x14ac:dyDescent="0.25">
      <c r="C699" s="23"/>
      <c r="D699" s="23"/>
      <c r="E699" s="23"/>
      <c r="F699" s="23"/>
      <c r="G699" s="23"/>
      <c r="H699" s="23"/>
    </row>
    <row r="700" spans="3:8" x14ac:dyDescent="0.25">
      <c r="C700" s="23"/>
      <c r="D700" s="23"/>
      <c r="E700" s="23"/>
      <c r="F700" s="23"/>
      <c r="G700" s="23"/>
      <c r="H700" s="23"/>
    </row>
    <row r="701" spans="3:8" x14ac:dyDescent="0.25">
      <c r="C701" s="23"/>
      <c r="D701" s="23"/>
      <c r="E701" s="23"/>
      <c r="F701" s="23"/>
      <c r="G701" s="23"/>
      <c r="H701" s="23"/>
    </row>
    <row r="702" spans="3:8" x14ac:dyDescent="0.25">
      <c r="C702" s="23"/>
      <c r="D702" s="23"/>
      <c r="E702" s="23"/>
      <c r="F702" s="23"/>
      <c r="G702" s="23"/>
      <c r="H702" s="23"/>
    </row>
    <row r="703" spans="3:8" x14ac:dyDescent="0.25">
      <c r="C703" s="23"/>
      <c r="D703" s="23"/>
      <c r="E703" s="23"/>
      <c r="F703" s="23"/>
      <c r="G703" s="23"/>
      <c r="H703" s="23"/>
    </row>
    <row r="704" spans="3:8" x14ac:dyDescent="0.25">
      <c r="C704" s="23"/>
      <c r="D704" s="23"/>
      <c r="E704" s="23"/>
      <c r="F704" s="23"/>
      <c r="G704" s="23"/>
      <c r="H704" s="23"/>
    </row>
    <row r="705" spans="3:8" x14ac:dyDescent="0.25">
      <c r="C705" s="23"/>
      <c r="D705" s="23"/>
      <c r="E705" s="23"/>
      <c r="F705" s="23"/>
      <c r="G705" s="23"/>
      <c r="H705" s="23"/>
    </row>
    <row r="706" spans="3:8" x14ac:dyDescent="0.25">
      <c r="C706" s="23"/>
      <c r="D706" s="23"/>
      <c r="E706" s="23"/>
      <c r="F706" s="23"/>
      <c r="G706" s="23"/>
      <c r="H706" s="23"/>
    </row>
    <row r="707" spans="3:8" x14ac:dyDescent="0.25">
      <c r="C707" s="23"/>
      <c r="D707" s="23"/>
      <c r="E707" s="23"/>
      <c r="F707" s="23"/>
      <c r="G707" s="23"/>
      <c r="H707" s="23"/>
    </row>
    <row r="708" spans="3:8" x14ac:dyDescent="0.25">
      <c r="C708" s="23"/>
      <c r="D708" s="23"/>
      <c r="E708" s="23"/>
      <c r="F708" s="23"/>
      <c r="G708" s="23"/>
      <c r="H708" s="23"/>
    </row>
    <row r="709" spans="3:8" x14ac:dyDescent="0.25">
      <c r="C709" s="23"/>
      <c r="D709" s="23"/>
      <c r="E709" s="23"/>
      <c r="F709" s="23"/>
      <c r="G709" s="23"/>
      <c r="H709" s="23"/>
    </row>
    <row r="710" spans="3:8" x14ac:dyDescent="0.25">
      <c r="C710" s="23"/>
      <c r="D710" s="23"/>
      <c r="E710" s="23"/>
      <c r="F710" s="23"/>
      <c r="G710" s="23"/>
      <c r="H710" s="23"/>
    </row>
    <row r="711" spans="3:8" x14ac:dyDescent="0.25">
      <c r="C711" s="23"/>
      <c r="D711" s="23"/>
      <c r="E711" s="23"/>
      <c r="F711" s="23"/>
      <c r="G711" s="23"/>
      <c r="H711" s="23"/>
    </row>
    <row r="712" spans="3:8" x14ac:dyDescent="0.25">
      <c r="C712" s="23"/>
      <c r="D712" s="23"/>
      <c r="E712" s="23"/>
      <c r="F712" s="23"/>
      <c r="G712" s="23"/>
      <c r="H712" s="23"/>
    </row>
    <row r="713" spans="3:8" x14ac:dyDescent="0.25">
      <c r="C713" s="23"/>
      <c r="D713" s="23"/>
      <c r="E713" s="23"/>
      <c r="F713" s="23"/>
      <c r="G713" s="23"/>
      <c r="H713" s="23"/>
    </row>
    <row r="714" spans="3:8" x14ac:dyDescent="0.25">
      <c r="C714" s="23"/>
      <c r="D714" s="23"/>
      <c r="E714" s="23"/>
      <c r="F714" s="23"/>
      <c r="G714" s="23"/>
      <c r="H714" s="23"/>
    </row>
    <row r="715" spans="3:8" x14ac:dyDescent="0.25">
      <c r="C715" s="23"/>
      <c r="D715" s="23"/>
      <c r="E715" s="23"/>
      <c r="F715" s="23"/>
      <c r="G715" s="23"/>
      <c r="H715" s="23"/>
    </row>
    <row r="716" spans="3:8" x14ac:dyDescent="0.25">
      <c r="C716" s="23"/>
      <c r="D716" s="23"/>
      <c r="E716" s="23"/>
      <c r="F716" s="23"/>
      <c r="G716" s="23"/>
      <c r="H716" s="23"/>
    </row>
    <row r="717" spans="3:8" x14ac:dyDescent="0.25">
      <c r="C717" s="23"/>
      <c r="D717" s="23"/>
      <c r="E717" s="23"/>
      <c r="F717" s="23"/>
      <c r="G717" s="23"/>
      <c r="H717" s="23"/>
    </row>
    <row r="718" spans="3:8" x14ac:dyDescent="0.25">
      <c r="C718" s="23"/>
      <c r="D718" s="23"/>
      <c r="E718" s="23"/>
      <c r="F718" s="23"/>
      <c r="G718" s="23"/>
      <c r="H718" s="23"/>
    </row>
    <row r="719" spans="3:8" x14ac:dyDescent="0.25">
      <c r="C719" s="23"/>
      <c r="D719" s="23"/>
      <c r="E719" s="23"/>
      <c r="F719" s="23"/>
      <c r="G719" s="23"/>
      <c r="H719" s="23"/>
    </row>
    <row r="720" spans="3:8" x14ac:dyDescent="0.25">
      <c r="C720" s="23"/>
      <c r="D720" s="23"/>
      <c r="E720" s="23"/>
      <c r="F720" s="23"/>
      <c r="G720" s="23"/>
      <c r="H720" s="23"/>
    </row>
    <row r="721" spans="3:8" x14ac:dyDescent="0.25">
      <c r="C721" s="23"/>
      <c r="D721" s="23"/>
      <c r="E721" s="23"/>
      <c r="F721" s="23"/>
      <c r="G721" s="23"/>
      <c r="H721" s="23"/>
    </row>
    <row r="722" spans="3:8" x14ac:dyDescent="0.25">
      <c r="C722" s="23"/>
      <c r="D722" s="23"/>
      <c r="E722" s="23"/>
      <c r="F722" s="23"/>
      <c r="G722" s="23"/>
      <c r="H722" s="23"/>
    </row>
    <row r="723" spans="3:8" x14ac:dyDescent="0.25">
      <c r="C723" s="23"/>
      <c r="D723" s="23"/>
      <c r="E723" s="23"/>
      <c r="F723" s="23"/>
      <c r="G723" s="23"/>
      <c r="H723" s="23"/>
    </row>
    <row r="724" spans="3:8" x14ac:dyDescent="0.25">
      <c r="C724" s="23"/>
      <c r="D724" s="23"/>
      <c r="E724" s="23"/>
      <c r="F724" s="23"/>
      <c r="G724" s="23"/>
      <c r="H724" s="23"/>
    </row>
    <row r="725" spans="3:8" x14ac:dyDescent="0.25">
      <c r="C725" s="23"/>
      <c r="D725" s="23"/>
      <c r="E725" s="23"/>
      <c r="F725" s="23"/>
      <c r="G725" s="23"/>
      <c r="H725" s="23"/>
    </row>
    <row r="726" spans="3:8" x14ac:dyDescent="0.25">
      <c r="C726" s="23"/>
      <c r="D726" s="23"/>
      <c r="E726" s="23"/>
      <c r="F726" s="23"/>
      <c r="G726" s="23"/>
      <c r="H726" s="23"/>
    </row>
    <row r="727" spans="3:8" x14ac:dyDescent="0.25">
      <c r="C727" s="23"/>
      <c r="D727" s="23"/>
      <c r="E727" s="23"/>
      <c r="F727" s="23"/>
      <c r="G727" s="23"/>
      <c r="H727" s="23"/>
    </row>
    <row r="728" spans="3:8" x14ac:dyDescent="0.25">
      <c r="C728" s="23"/>
      <c r="D728" s="23"/>
      <c r="E728" s="23"/>
      <c r="F728" s="23"/>
      <c r="G728" s="23"/>
      <c r="H728" s="23"/>
    </row>
    <row r="729" spans="3:8" x14ac:dyDescent="0.25">
      <c r="C729" s="23"/>
      <c r="D729" s="23"/>
      <c r="E729" s="23"/>
      <c r="F729" s="23"/>
      <c r="G729" s="23"/>
      <c r="H729" s="23"/>
    </row>
    <row r="730" spans="3:8" x14ac:dyDescent="0.25">
      <c r="C730" s="23"/>
      <c r="D730" s="23"/>
      <c r="E730" s="23"/>
      <c r="F730" s="23"/>
      <c r="G730" s="23"/>
      <c r="H730" s="23"/>
    </row>
    <row r="731" spans="3:8" x14ac:dyDescent="0.25">
      <c r="C731" s="23"/>
      <c r="D731" s="23"/>
      <c r="E731" s="23"/>
      <c r="F731" s="23"/>
      <c r="G731" s="23"/>
      <c r="H731" s="23"/>
    </row>
    <row r="732" spans="3:8" x14ac:dyDescent="0.25">
      <c r="C732" s="23"/>
      <c r="D732" s="23"/>
      <c r="E732" s="23"/>
      <c r="F732" s="23"/>
      <c r="G732" s="23"/>
      <c r="H732" s="23"/>
    </row>
    <row r="733" spans="3:8" x14ac:dyDescent="0.25">
      <c r="C733" s="23"/>
      <c r="D733" s="23"/>
      <c r="E733" s="23"/>
      <c r="F733" s="23"/>
      <c r="G733" s="23"/>
      <c r="H733" s="23"/>
    </row>
  </sheetData>
  <mergeCells count="17">
    <mergeCell ref="A11:C12"/>
    <mergeCell ref="I8:AK8"/>
    <mergeCell ref="AB10:AB12"/>
    <mergeCell ref="AC10:AC12"/>
    <mergeCell ref="D11:E12"/>
    <mergeCell ref="AD10:AI11"/>
    <mergeCell ref="F11:G12"/>
    <mergeCell ref="AJ10:AK11"/>
    <mergeCell ref="R11:AA12"/>
    <mergeCell ref="A10:AA10"/>
    <mergeCell ref="H11:Q12"/>
    <mergeCell ref="C2:AK2"/>
    <mergeCell ref="I7:AK7"/>
    <mergeCell ref="C5:AK5"/>
    <mergeCell ref="C4:AK4"/>
    <mergeCell ref="AD1:AK1"/>
    <mergeCell ref="C3:AK3"/>
  </mergeCells>
  <phoneticPr fontId="3" type="noConversion"/>
  <printOptions horizontalCentered="1"/>
  <pageMargins left="0" right="0" top="0.19685039370078741" bottom="0" header="0.31496062992125984" footer="0.15748031496062992"/>
  <pageSetup paperSize="9" scale="58" firstPageNumber="34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Uzer</cp:lastModifiedBy>
  <cp:lastPrinted>2019-02-25T07:50:49Z</cp:lastPrinted>
  <dcterms:created xsi:type="dcterms:W3CDTF">2011-12-09T07:36:49Z</dcterms:created>
  <dcterms:modified xsi:type="dcterms:W3CDTF">2019-02-25T07:50:50Z</dcterms:modified>
</cp:coreProperties>
</file>