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3'!$11:$13</definedName>
    <definedName name="_xlnm.Print_Area" localSheetId="0">'Приложение 3'!$A$1:$Y$136</definedName>
  </definedNames>
  <calcPr calcId="144525"/>
</workbook>
</file>

<file path=xl/calcChain.xml><?xml version="1.0" encoding="utf-8"?>
<calcChain xmlns="http://schemas.openxmlformats.org/spreadsheetml/2006/main">
  <c r="V121" i="1" l="1"/>
  <c r="V120" i="1" s="1"/>
  <c r="W121" i="1"/>
  <c r="W120" i="1" s="1"/>
  <c r="V114" i="1"/>
  <c r="W114" i="1"/>
  <c r="V108" i="1"/>
  <c r="V107" i="1" s="1"/>
  <c r="W108" i="1"/>
  <c r="V98" i="1"/>
  <c r="W98" i="1"/>
  <c r="U92" i="1"/>
  <c r="V92" i="1"/>
  <c r="W92" i="1"/>
  <c r="V75" i="1"/>
  <c r="W75" i="1"/>
  <c r="V69" i="1"/>
  <c r="W69" i="1"/>
  <c r="W68" i="1" s="1"/>
  <c r="W43" i="1"/>
  <c r="U43" i="1"/>
  <c r="T43" i="1"/>
  <c r="V43" i="1"/>
  <c r="U35" i="1"/>
  <c r="V35" i="1"/>
  <c r="W35" i="1"/>
  <c r="V25" i="1"/>
  <c r="X123" i="1"/>
  <c r="X122" i="1"/>
  <c r="X121" i="1" s="1"/>
  <c r="X120" i="1" s="1"/>
  <c r="U108" i="1"/>
  <c r="U114" i="1"/>
  <c r="X112" i="1"/>
  <c r="X108" i="1" s="1"/>
  <c r="X37" i="1"/>
  <c r="X106" i="1"/>
  <c r="X105" i="1"/>
  <c r="X104" i="1"/>
  <c r="X103" i="1"/>
  <c r="X100" i="1"/>
  <c r="X98" i="1" s="1"/>
  <c r="U98" i="1"/>
  <c r="T98" i="1"/>
  <c r="U57" i="1"/>
  <c r="X60" i="1"/>
  <c r="W57" i="1"/>
  <c r="V57" i="1"/>
  <c r="T57" i="1"/>
  <c r="U25" i="1"/>
  <c r="T25" i="1"/>
  <c r="X25" i="1" s="1"/>
  <c r="X33" i="1"/>
  <c r="X26" i="1"/>
  <c r="U121" i="1"/>
  <c r="U120" i="1" s="1"/>
  <c r="X118" i="1"/>
  <c r="X114" i="1" s="1"/>
  <c r="T114" i="1"/>
  <c r="X41" i="1"/>
  <c r="X29" i="1"/>
  <c r="X96" i="1"/>
  <c r="X92" i="1" s="1"/>
  <c r="W86" i="1"/>
  <c r="X72" i="1"/>
  <c r="X73" i="1"/>
  <c r="X74" i="1"/>
  <c r="X71" i="1"/>
  <c r="X69" i="1" s="1"/>
  <c r="X56" i="1"/>
  <c r="U51" i="1"/>
  <c r="W51" i="1"/>
  <c r="W24" i="1" s="1"/>
  <c r="T51" i="1"/>
  <c r="X53" i="1"/>
  <c r="T35" i="1"/>
  <c r="X35" i="1" s="1"/>
  <c r="U75" i="1"/>
  <c r="U68" i="1" s="1"/>
  <c r="X79" i="1"/>
  <c r="X81" i="1"/>
  <c r="U107" i="1"/>
  <c r="U86" i="1"/>
  <c r="V86" i="1"/>
  <c r="U69" i="1"/>
  <c r="X45" i="1"/>
  <c r="X43" i="1" s="1"/>
  <c r="T121" i="1"/>
  <c r="T120" i="1"/>
  <c r="T108" i="1"/>
  <c r="T107" i="1"/>
  <c r="T92" i="1"/>
  <c r="T86" i="1"/>
  <c r="T75" i="1"/>
  <c r="T68" i="1"/>
  <c r="T69" i="1"/>
  <c r="T24" i="1"/>
  <c r="X107" i="1" l="1"/>
  <c r="X51" i="1"/>
  <c r="V24" i="1"/>
  <c r="W107" i="1"/>
  <c r="W15" i="1"/>
  <c r="V68" i="1"/>
  <c r="V15" i="1" s="1"/>
  <c r="T15" i="1"/>
  <c r="X24" i="1"/>
  <c r="X15" i="1" l="1"/>
</calcChain>
</file>

<file path=xl/sharedStrings.xml><?xml version="1.0" encoding="utf-8"?>
<sst xmlns="http://schemas.openxmlformats.org/spreadsheetml/2006/main" count="304" uniqueCount="152">
  <si>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</si>
  <si>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</si>
  <si>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</si>
  <si>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</si>
  <si>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</si>
  <si>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</si>
  <si>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</si>
  <si>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</si>
  <si>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</si>
  <si>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</si>
  <si>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</si>
  <si>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</si>
  <si>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</si>
  <si>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</si>
  <si>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</si>
  <si>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</si>
  <si>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</si>
  <si>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</si>
  <si>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</si>
  <si>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</si>
  <si>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</si>
  <si>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тыс.руб</t>
  </si>
  <si>
    <t>да/нет</t>
  </si>
  <si>
    <t>тыс. руб.</t>
  </si>
  <si>
    <t>тыс. руб</t>
  </si>
  <si>
    <t>ед.</t>
  </si>
  <si>
    <t>ед</t>
  </si>
  <si>
    <t>в том числе бюджет муниципального образования</t>
  </si>
  <si>
    <t xml:space="preserve">субсидии из федерального  бюджета </t>
  </si>
  <si>
    <t>субсидии из  бюджета Тверской области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</si>
  <si>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</si>
  <si>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</si>
  <si>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</si>
  <si>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</si>
  <si>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</si>
  <si>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</si>
  <si>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</si>
  <si>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</si>
  <si>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</si>
  <si>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</si>
  <si>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</si>
  <si>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</si>
  <si>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</si>
  <si>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</si>
  <si>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</si>
  <si>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</si>
  <si>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</si>
  <si>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</si>
  <si>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</si>
  <si>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</si>
  <si>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</si>
  <si>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</si>
  <si>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</si>
  <si>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</si>
  <si>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Главный администратор  (администратор) муниципальной  программы  </t>
  </si>
  <si>
    <t>чел.</t>
  </si>
  <si>
    <t>м</t>
  </si>
  <si>
    <t>да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</si>
  <si>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</si>
  <si>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</si>
  <si>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2014-2017 годы"
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</si>
  <si>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</si>
  <si>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</si>
  <si>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</si>
  <si>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</si>
  <si>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</si>
  <si>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</si>
  <si>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</si>
  <si>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</si>
  <si>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</si>
  <si>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</si>
  <si>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</si>
  <si>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</si>
  <si>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</si>
  <si>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</si>
  <si>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</si>
  <si>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</si>
  <si>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</si>
  <si>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</si>
  <si>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</si>
  <si>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</si>
  <si>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</si>
  <si>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</si>
  <si>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</si>
  <si>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</si>
  <si>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</si>
  <si>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</si>
  <si>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</si>
  <si>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</si>
  <si>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</si>
  <si>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</si>
  <si>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</si>
  <si>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</si>
  <si>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</si>
  <si>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</si>
  <si>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</si>
  <si>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</si>
  <si>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</si>
  <si>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</si>
  <si>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</si>
  <si>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</si>
  <si>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</si>
  <si>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</si>
  <si>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</si>
  <si>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</si>
  <si>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</si>
  <si>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</si>
  <si>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</si>
  <si>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</si>
  <si>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</si>
  <si>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</si>
  <si>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</si>
  <si>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</si>
  <si>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</si>
  <si>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</si>
  <si>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</si>
  <si>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</si>
  <si>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</si>
  <si>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</si>
  <si>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</si>
  <si>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</si>
  <si>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</si>
  <si>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Принятие нормативно правовых актов по итогам мониторинга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</si>
  <si>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</si>
  <si>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</si>
  <si>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</si>
  <si>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</si>
  <si>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</si>
  <si>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</si>
  <si>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</si>
  <si>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</si>
  <si>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</si>
  <si>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</si>
  <si>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</si>
  <si>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</si>
  <si>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</si>
  <si>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</si>
  <si>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</si>
  <si>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</si>
  <si>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</si>
  <si>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</si>
  <si>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</si>
  <si>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</si>
  <si>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</si>
  <si>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</si>
  <si>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</si>
  <si>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</si>
  <si>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</si>
  <si>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</si>
  <si>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</si>
  <si>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Характеристика   муниципальной   программы  муниципального образования Беляницкое  сельское поселение Сонковского района Тверской области </t>
  </si>
  <si>
    <t xml:space="preserve">Приложение                                                                       к муниципальной программе Беляницкого сельского поселения Сонковского района Тверской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</si>
</sst>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7" borderId="1" xfId="0" applyFont="1" applyFill="1" applyBorder="1"/>
    <xf numFmtId="0" fontId="9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top" wrapText="1"/>
    </xf>
    <xf numFmtId="164" fontId="14" fillId="7" borderId="1" xfId="0" applyNumberFormat="1" applyFont="1" applyFill="1" applyBorder="1" applyAlignment="1">
      <alignment vertical="top" wrapText="1"/>
    </xf>
    <xf numFmtId="0" fontId="14" fillId="7" borderId="1" xfId="0" applyFont="1" applyFill="1" applyBorder="1" applyAlignment="1">
      <alignment vertical="top" wrapText="1"/>
    </xf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164" fontId="14" fillId="7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8" borderId="1" xfId="0" applyFont="1" applyFill="1" applyBorder="1"/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9" borderId="1" xfId="0" applyFont="1" applyFill="1" applyBorder="1"/>
    <xf numFmtId="0" fontId="18" fillId="9" borderId="1" xfId="0" applyFont="1" applyFill="1" applyBorder="1"/>
    <xf numFmtId="0" fontId="17" fillId="9" borderId="1" xfId="0" applyFont="1" applyFill="1" applyBorder="1" applyAlignment="1">
      <alignment vertical="top" wrapText="1"/>
    </xf>
    <xf numFmtId="164" fontId="14" fillId="9" borderId="1" xfId="0" applyNumberFormat="1" applyFont="1" applyFill="1" applyBorder="1"/>
    <xf numFmtId="0" fontId="14" fillId="7" borderId="1" xfId="0" applyFont="1" applyFill="1" applyBorder="1"/>
    <xf numFmtId="0" fontId="18" fillId="7" borderId="1" xfId="0" applyFont="1" applyFill="1" applyBorder="1"/>
    <xf numFmtId="0" fontId="14" fillId="4" borderId="1" xfId="0" applyFont="1" applyFill="1" applyBorder="1"/>
    <xf numFmtId="0" fontId="18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4" fillId="10" borderId="1" xfId="0" applyFont="1" applyFill="1" applyBorder="1"/>
    <xf numFmtId="0" fontId="9" fillId="10" borderId="1" xfId="0" applyFont="1" applyFill="1" applyBorder="1" applyAlignment="1">
      <alignment vertical="top" wrapText="1"/>
    </xf>
    <xf numFmtId="164" fontId="14" fillId="10" borderId="1" xfId="0" applyNumberFormat="1" applyFont="1" applyFill="1" applyBorder="1"/>
    <xf numFmtId="0" fontId="9" fillId="9" borderId="1" xfId="0" applyFont="1" applyFill="1" applyBorder="1" applyAlignment="1">
      <alignment vertical="top" wrapText="1"/>
    </xf>
    <xf numFmtId="0" fontId="14" fillId="0" borderId="3" xfId="0" applyFont="1" applyFill="1" applyBorder="1"/>
    <xf numFmtId="0" fontId="14" fillId="2" borderId="3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0" fontId="13" fillId="7" borderId="1" xfId="0" applyFont="1" applyFill="1" applyBorder="1"/>
    <xf numFmtId="0" fontId="9" fillId="7" borderId="1" xfId="0" applyFont="1" applyFill="1" applyBorder="1" applyAlignment="1">
      <alignment horizontal="center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8" borderId="1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8"/>
  <sheetViews>
    <sheetView tabSelected="1" topLeftCell="C1" zoomScaleSheetLayoutView="100" workbookViewId="0">
      <selection activeCell="C4" sqref="C4:Y4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14.42578125" style="2" customWidth="1"/>
    <col min="20" max="20" width="11.85546875" style="2" customWidth="1"/>
    <col min="21" max="22" width="10.140625" style="120" bestFit="1" customWidth="1"/>
    <col min="23" max="23" width="10.140625" style="2" customWidth="1"/>
    <col min="24" max="24" width="11.28515625" style="2" bestFit="1" customWidth="1"/>
    <col min="25" max="25" width="12.28515625" style="2" customWidth="1"/>
    <col min="26" max="16384" width="9.140625" style="2"/>
  </cols>
  <sheetData>
    <row r="1" spans="1:25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31" t="s">
        <v>151</v>
      </c>
      <c r="U1" s="132"/>
      <c r="V1" s="132"/>
      <c r="W1" s="132"/>
      <c r="X1" s="132"/>
      <c r="Y1" s="132"/>
    </row>
    <row r="2" spans="1:25" s="5" customFormat="1" x14ac:dyDescent="0.25">
      <c r="A2" s="4"/>
      <c r="B2" s="4"/>
      <c r="C2" s="124" t="s">
        <v>150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1:25" s="5" customFormat="1" ht="37.5" customHeight="1" x14ac:dyDescent="0.25">
      <c r="A3" s="3"/>
      <c r="B3" s="3"/>
      <c r="C3" s="136" t="s">
        <v>60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s="5" customFormat="1" x14ac:dyDescent="0.25">
      <c r="A4" s="3"/>
      <c r="B4" s="3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25" s="5" customFormat="1" x14ac:dyDescent="0.25">
      <c r="A5" s="3"/>
      <c r="B5" s="3"/>
      <c r="C5" s="124" t="s">
        <v>54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s="5" customFormat="1" x14ac:dyDescent="0.25">
      <c r="A6" s="3"/>
      <c r="B6" s="3"/>
      <c r="C6" s="137" t="s">
        <v>40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</row>
    <row r="7" spans="1:25" s="10" customFormat="1" x14ac:dyDescent="0.25">
      <c r="A7" s="3"/>
      <c r="B7" s="3"/>
      <c r="C7" s="3"/>
      <c r="D7" s="3"/>
      <c r="E7" s="3"/>
      <c r="F7" s="3"/>
      <c r="G7" s="3"/>
      <c r="H7" s="3"/>
      <c r="I7" s="6" t="s">
        <v>4</v>
      </c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114"/>
      <c r="V7" s="114"/>
      <c r="W7" s="8"/>
      <c r="X7" s="9"/>
      <c r="Y7" s="9"/>
    </row>
    <row r="8" spans="1:25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34" t="s">
        <v>16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</row>
    <row r="9" spans="1:25" s="10" customFormat="1" ht="15.75" customHeight="1" x14ac:dyDescent="0.25">
      <c r="A9" s="3"/>
      <c r="B9" s="3"/>
      <c r="C9" s="3"/>
      <c r="D9" s="3"/>
      <c r="E9" s="3"/>
      <c r="F9" s="3"/>
      <c r="G9" s="3"/>
      <c r="H9" s="3"/>
      <c r="I9" s="134" t="s">
        <v>17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5" s="10" customFormat="1" x14ac:dyDescent="0.25">
      <c r="A10" s="3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5"/>
      <c r="V10" s="115"/>
      <c r="W10" s="1"/>
      <c r="X10" s="1"/>
      <c r="Y10" s="1"/>
    </row>
    <row r="11" spans="1:25" s="17" customFormat="1" ht="15" customHeight="1" x14ac:dyDescent="0.25">
      <c r="A11" s="133" t="s">
        <v>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 t="s">
        <v>8</v>
      </c>
      <c r="Q11" s="133"/>
      <c r="R11" s="133" t="s">
        <v>9</v>
      </c>
      <c r="S11" s="133" t="s">
        <v>0</v>
      </c>
      <c r="T11" s="125" t="s">
        <v>10</v>
      </c>
      <c r="U11" s="126"/>
      <c r="V11" s="126"/>
      <c r="W11" s="127"/>
      <c r="X11" s="133" t="s">
        <v>6</v>
      </c>
      <c r="Y11" s="133"/>
    </row>
    <row r="12" spans="1:25" s="17" customFormat="1" ht="15" customHeight="1" x14ac:dyDescent="0.25">
      <c r="A12" s="133" t="s">
        <v>12</v>
      </c>
      <c r="B12" s="133"/>
      <c r="C12" s="133"/>
      <c r="D12" s="133" t="s">
        <v>13</v>
      </c>
      <c r="E12" s="133"/>
      <c r="F12" s="133" t="s">
        <v>14</v>
      </c>
      <c r="G12" s="133"/>
      <c r="H12" s="133" t="s">
        <v>11</v>
      </c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28"/>
      <c r="U12" s="129"/>
      <c r="V12" s="129"/>
      <c r="W12" s="130"/>
      <c r="X12" s="133"/>
      <c r="Y12" s="133"/>
    </row>
    <row r="13" spans="1:25" s="17" customFormat="1" ht="25.5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55">
        <v>2014</v>
      </c>
      <c r="U13" s="123">
        <v>2015</v>
      </c>
      <c r="V13" s="123">
        <v>2016</v>
      </c>
      <c r="W13" s="55">
        <v>2017</v>
      </c>
      <c r="X13" s="55" t="s">
        <v>1</v>
      </c>
      <c r="Y13" s="55" t="s">
        <v>2</v>
      </c>
    </row>
    <row r="14" spans="1:25" s="17" customFormat="1" ht="15.75" customHeight="1" x14ac:dyDescent="0.25">
      <c r="A14" s="55">
        <v>1</v>
      </c>
      <c r="B14" s="55">
        <v>2</v>
      </c>
      <c r="C14" s="55">
        <v>3</v>
      </c>
      <c r="D14" s="55">
        <v>4</v>
      </c>
      <c r="E14" s="55">
        <v>5</v>
      </c>
      <c r="F14" s="55">
        <v>6</v>
      </c>
      <c r="G14" s="55">
        <v>7</v>
      </c>
      <c r="H14" s="99">
        <v>8</v>
      </c>
      <c r="I14" s="55">
        <v>9</v>
      </c>
      <c r="J14" s="122">
        <v>10</v>
      </c>
      <c r="K14" s="55">
        <v>11</v>
      </c>
      <c r="L14" s="55">
        <v>12</v>
      </c>
      <c r="M14" s="55">
        <v>13</v>
      </c>
      <c r="N14" s="55">
        <v>14</v>
      </c>
      <c r="O14" s="55">
        <v>15</v>
      </c>
      <c r="P14" s="55">
        <v>16</v>
      </c>
      <c r="Q14" s="55">
        <v>17</v>
      </c>
      <c r="R14" s="55">
        <v>18</v>
      </c>
      <c r="S14" s="55">
        <v>19</v>
      </c>
      <c r="T14" s="55">
        <v>20</v>
      </c>
      <c r="U14" s="121">
        <v>21</v>
      </c>
      <c r="V14" s="121">
        <v>22</v>
      </c>
      <c r="W14" s="55">
        <v>23</v>
      </c>
      <c r="X14" s="55">
        <v>24</v>
      </c>
      <c r="Y14" s="55">
        <v>25</v>
      </c>
    </row>
    <row r="15" spans="1:25" s="17" customFormat="1" ht="14.25" customHeight="1" x14ac:dyDescent="0.25">
      <c r="A15" s="100"/>
      <c r="B15" s="100"/>
      <c r="C15" s="100"/>
      <c r="D15" s="100"/>
      <c r="E15" s="100"/>
      <c r="F15" s="100"/>
      <c r="G15" s="100"/>
      <c r="H15" s="101"/>
      <c r="I15" s="100"/>
      <c r="J15" s="100"/>
      <c r="K15" s="100"/>
      <c r="L15" s="100"/>
      <c r="M15" s="100"/>
      <c r="N15" s="100"/>
      <c r="O15" s="100"/>
      <c r="P15" s="55"/>
      <c r="Q15" s="55"/>
      <c r="R15" s="102" t="s">
        <v>7</v>
      </c>
      <c r="S15" s="26" t="s">
        <v>3</v>
      </c>
      <c r="T15" s="56">
        <f>SUM(T24+T68+T107+T120)</f>
        <v>2022.5720000000001</v>
      </c>
      <c r="U15" s="117">
        <v>3097.5059999999999</v>
      </c>
      <c r="V15" s="60">
        <f>SUM(V24+V68+V107+V120)</f>
        <v>2703.0070000000001</v>
      </c>
      <c r="W15" s="60">
        <f>SUM(W24+W68+W107+W120)</f>
        <v>2301.96</v>
      </c>
      <c r="X15" s="56">
        <f>SUM(T15:W15)</f>
        <v>10125.044999999998</v>
      </c>
      <c r="Y15" s="55"/>
    </row>
    <row r="16" spans="1:25" s="17" customFormat="1" ht="14.25" customHeight="1" x14ac:dyDescent="0.25">
      <c r="A16" s="100"/>
      <c r="B16" s="100"/>
      <c r="C16" s="100"/>
      <c r="D16" s="100"/>
      <c r="E16" s="100"/>
      <c r="F16" s="100"/>
      <c r="G16" s="100"/>
      <c r="H16" s="101"/>
      <c r="I16" s="100"/>
      <c r="J16" s="100"/>
      <c r="K16" s="100"/>
      <c r="L16" s="100"/>
      <c r="M16" s="100"/>
      <c r="N16" s="100"/>
      <c r="O16" s="100"/>
      <c r="P16" s="55"/>
      <c r="Q16" s="55"/>
      <c r="R16" s="102" t="s">
        <v>27</v>
      </c>
      <c r="S16" s="26" t="s">
        <v>3</v>
      </c>
      <c r="T16" s="56"/>
      <c r="U16" s="56"/>
      <c r="V16" s="56"/>
      <c r="W16" s="56"/>
      <c r="X16" s="56"/>
      <c r="Y16" s="55"/>
    </row>
    <row r="17" spans="1:25" s="17" customFormat="1" ht="14.25" customHeight="1" x14ac:dyDescent="0.25">
      <c r="A17" s="100"/>
      <c r="B17" s="100"/>
      <c r="C17" s="100"/>
      <c r="D17" s="100"/>
      <c r="E17" s="100"/>
      <c r="F17" s="100"/>
      <c r="G17" s="100"/>
      <c r="H17" s="101"/>
      <c r="I17" s="100"/>
      <c r="J17" s="100"/>
      <c r="K17" s="100"/>
      <c r="L17" s="100"/>
      <c r="M17" s="100"/>
      <c r="N17" s="100"/>
      <c r="O17" s="100"/>
      <c r="P17" s="55"/>
      <c r="Q17" s="55"/>
      <c r="R17" s="102" t="s">
        <v>29</v>
      </c>
      <c r="S17" s="26" t="s">
        <v>3</v>
      </c>
      <c r="T17" s="56"/>
      <c r="U17" s="56"/>
      <c r="V17" s="56"/>
      <c r="W17" s="56"/>
      <c r="X17" s="56"/>
      <c r="Y17" s="55"/>
    </row>
    <row r="18" spans="1:25" s="17" customFormat="1" ht="14.25" customHeight="1" x14ac:dyDescent="0.25">
      <c r="A18" s="100"/>
      <c r="B18" s="100"/>
      <c r="C18" s="100"/>
      <c r="D18" s="100"/>
      <c r="E18" s="100"/>
      <c r="F18" s="100"/>
      <c r="G18" s="100"/>
      <c r="H18" s="101"/>
      <c r="I18" s="100"/>
      <c r="J18" s="100"/>
      <c r="K18" s="100"/>
      <c r="L18" s="100"/>
      <c r="M18" s="100"/>
      <c r="N18" s="100"/>
      <c r="O18" s="100"/>
      <c r="P18" s="55"/>
      <c r="Q18" s="55"/>
      <c r="R18" s="102" t="s">
        <v>28</v>
      </c>
      <c r="S18" s="26" t="s">
        <v>3</v>
      </c>
      <c r="T18" s="56"/>
      <c r="U18" s="56"/>
      <c r="V18" s="56"/>
      <c r="W18" s="56"/>
      <c r="X18" s="56"/>
      <c r="Y18" s="55"/>
    </row>
    <row r="19" spans="1:25" s="21" customFormat="1" ht="65.25" customHeight="1" x14ac:dyDescent="0.25">
      <c r="A19" s="67"/>
      <c r="B19" s="67"/>
      <c r="C19" s="67"/>
      <c r="D19" s="67"/>
      <c r="E19" s="67"/>
      <c r="F19" s="67"/>
      <c r="G19" s="67"/>
      <c r="H19" s="68"/>
      <c r="I19" s="67"/>
      <c r="J19" s="67"/>
      <c r="K19" s="67"/>
      <c r="L19" s="67"/>
      <c r="M19" s="67"/>
      <c r="N19" s="67"/>
      <c r="O19" s="67"/>
      <c r="P19" s="67"/>
      <c r="Q19" s="67"/>
      <c r="R19" s="72" t="s">
        <v>143</v>
      </c>
      <c r="S19" s="70"/>
      <c r="T19" s="71"/>
      <c r="U19" s="71"/>
      <c r="V19" s="71"/>
      <c r="W19" s="71"/>
      <c r="X19" s="71"/>
      <c r="Y19" s="72"/>
    </row>
    <row r="20" spans="1:25" s="17" customFormat="1" ht="38.25" x14ac:dyDescent="0.25">
      <c r="A20" s="18"/>
      <c r="B20" s="18"/>
      <c r="C20" s="18"/>
      <c r="D20" s="18"/>
      <c r="E20" s="18"/>
      <c r="F20" s="18"/>
      <c r="G20" s="18"/>
      <c r="H20" s="24"/>
      <c r="I20" s="18"/>
      <c r="J20" s="18"/>
      <c r="K20" s="18"/>
      <c r="L20" s="18"/>
      <c r="M20" s="18"/>
      <c r="N20" s="18"/>
      <c r="O20" s="18"/>
      <c r="P20" s="18"/>
      <c r="Q20" s="18"/>
      <c r="R20" s="28" t="s">
        <v>43</v>
      </c>
      <c r="S20" s="103" t="s">
        <v>19</v>
      </c>
      <c r="T20" s="104">
        <v>60</v>
      </c>
      <c r="U20" s="31">
        <v>70</v>
      </c>
      <c r="V20" s="31">
        <v>80</v>
      </c>
      <c r="W20" s="104">
        <v>85</v>
      </c>
      <c r="X20" s="30"/>
      <c r="Y20" s="28">
        <v>2017</v>
      </c>
    </row>
    <row r="21" spans="1:25" s="21" customFormat="1" ht="25.5" x14ac:dyDescent="0.25">
      <c r="A21" s="32"/>
      <c r="B21" s="32"/>
      <c r="C21" s="32"/>
      <c r="D21" s="32"/>
      <c r="E21" s="32"/>
      <c r="F21" s="32"/>
      <c r="G21" s="32"/>
      <c r="H21" s="62"/>
      <c r="I21" s="32"/>
      <c r="J21" s="32"/>
      <c r="K21" s="32"/>
      <c r="L21" s="32"/>
      <c r="M21" s="32"/>
      <c r="N21" s="32"/>
      <c r="O21" s="32"/>
      <c r="P21" s="32"/>
      <c r="Q21" s="32"/>
      <c r="R21" s="61" t="s">
        <v>45</v>
      </c>
      <c r="S21" s="51" t="s">
        <v>19</v>
      </c>
      <c r="T21" s="105">
        <v>70</v>
      </c>
      <c r="U21" s="47">
        <v>80</v>
      </c>
      <c r="V21" s="47">
        <v>85</v>
      </c>
      <c r="W21" s="105">
        <v>90</v>
      </c>
      <c r="X21" s="31"/>
      <c r="Y21" s="61">
        <v>2017</v>
      </c>
    </row>
    <row r="22" spans="1:25" s="21" customFormat="1" ht="38.25" x14ac:dyDescent="0.25">
      <c r="A22" s="32"/>
      <c r="B22" s="32"/>
      <c r="C22" s="32"/>
      <c r="D22" s="32"/>
      <c r="E22" s="32"/>
      <c r="F22" s="32"/>
      <c r="G22" s="32"/>
      <c r="H22" s="62"/>
      <c r="I22" s="32"/>
      <c r="J22" s="32"/>
      <c r="K22" s="32"/>
      <c r="L22" s="32"/>
      <c r="M22" s="32"/>
      <c r="N22" s="32"/>
      <c r="O22" s="32"/>
      <c r="P22" s="32"/>
      <c r="Q22" s="32"/>
      <c r="R22" s="61" t="s">
        <v>44</v>
      </c>
      <c r="S22" s="51" t="s">
        <v>19</v>
      </c>
      <c r="T22" s="104">
        <v>40</v>
      </c>
      <c r="U22" s="31">
        <v>50</v>
      </c>
      <c r="V22" s="31">
        <v>60</v>
      </c>
      <c r="W22" s="104">
        <v>65</v>
      </c>
      <c r="X22" s="31"/>
      <c r="Y22" s="61">
        <v>2017</v>
      </c>
    </row>
    <row r="23" spans="1:25" s="17" customFormat="1" ht="25.5" x14ac:dyDescent="0.25">
      <c r="A23" s="18"/>
      <c r="B23" s="18"/>
      <c r="C23" s="18"/>
      <c r="D23" s="18"/>
      <c r="E23" s="18"/>
      <c r="F23" s="18"/>
      <c r="G23" s="18"/>
      <c r="H23" s="24"/>
      <c r="I23" s="18"/>
      <c r="J23" s="18"/>
      <c r="K23" s="18"/>
      <c r="L23" s="18"/>
      <c r="M23" s="18"/>
      <c r="N23" s="18"/>
      <c r="O23" s="18"/>
      <c r="P23" s="18"/>
      <c r="Q23" s="18"/>
      <c r="R23" s="28" t="s">
        <v>41</v>
      </c>
      <c r="S23" s="26" t="s">
        <v>19</v>
      </c>
      <c r="T23" s="104">
        <v>50</v>
      </c>
      <c r="U23" s="31">
        <v>50</v>
      </c>
      <c r="V23" s="31">
        <v>50</v>
      </c>
      <c r="W23" s="104">
        <v>50</v>
      </c>
      <c r="X23" s="30"/>
      <c r="Y23" s="28">
        <v>2017</v>
      </c>
    </row>
    <row r="24" spans="1:25" s="21" customFormat="1" ht="18" customHeight="1" x14ac:dyDescent="0.25">
      <c r="A24" s="67"/>
      <c r="B24" s="67"/>
      <c r="C24" s="67"/>
      <c r="D24" s="67"/>
      <c r="E24" s="67"/>
      <c r="F24" s="67"/>
      <c r="G24" s="67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9" t="s">
        <v>30</v>
      </c>
      <c r="S24" s="70" t="s">
        <v>3</v>
      </c>
      <c r="T24" s="71">
        <f>SUM(T25+T35+T43+T51)</f>
        <v>102.44000000000001</v>
      </c>
      <c r="U24" s="71">
        <v>143.00700000000001</v>
      </c>
      <c r="V24" s="71">
        <f>SUM(V25+V35+V43+V51+V57)</f>
        <v>135.15</v>
      </c>
      <c r="W24" s="71">
        <f>SUM(W25+W35+W43+W51)</f>
        <v>95.75</v>
      </c>
      <c r="X24" s="71">
        <f>SUM(T24:W24)</f>
        <v>476.34699999999998</v>
      </c>
      <c r="Y24" s="72"/>
    </row>
    <row r="25" spans="1:25" s="20" customFormat="1" ht="27" x14ac:dyDescent="0.25">
      <c r="A25" s="63"/>
      <c r="B25" s="63"/>
      <c r="C25" s="63"/>
      <c r="D25" s="63"/>
      <c r="E25" s="63"/>
      <c r="F25" s="63"/>
      <c r="G25" s="63"/>
      <c r="H25" s="106"/>
      <c r="I25" s="63"/>
      <c r="J25" s="63"/>
      <c r="K25" s="63"/>
      <c r="L25" s="63"/>
      <c r="M25" s="63"/>
      <c r="N25" s="63"/>
      <c r="O25" s="63"/>
      <c r="P25" s="63"/>
      <c r="Q25" s="63"/>
      <c r="R25" s="107" t="s">
        <v>37</v>
      </c>
      <c r="S25" s="108" t="s">
        <v>3</v>
      </c>
      <c r="T25" s="109">
        <f>SUM(T29+T33)</f>
        <v>0</v>
      </c>
      <c r="U25" s="109">
        <f>SUM(U29+U33)</f>
        <v>34.773179999999996</v>
      </c>
      <c r="V25" s="109">
        <f>SUM(V29+V33)</f>
        <v>35.1</v>
      </c>
      <c r="W25" s="109">
        <v>10</v>
      </c>
      <c r="X25" s="109">
        <f>SUM(T25:W25)</f>
        <v>79.873179999999991</v>
      </c>
      <c r="Y25" s="64"/>
    </row>
    <row r="26" spans="1:25" s="4" customFormat="1" ht="63.75" x14ac:dyDescent="0.25">
      <c r="A26" s="18"/>
      <c r="B26" s="18"/>
      <c r="C26" s="18"/>
      <c r="D26" s="18"/>
      <c r="E26" s="18"/>
      <c r="F26" s="18"/>
      <c r="G26" s="18"/>
      <c r="H26" s="24"/>
      <c r="I26" s="18"/>
      <c r="J26" s="18"/>
      <c r="K26" s="18"/>
      <c r="L26" s="18"/>
      <c r="M26" s="18"/>
      <c r="N26" s="18"/>
      <c r="O26" s="18"/>
      <c r="P26" s="18"/>
      <c r="Q26" s="18"/>
      <c r="R26" s="61" t="s">
        <v>144</v>
      </c>
      <c r="S26" s="26" t="s">
        <v>19</v>
      </c>
      <c r="T26" s="27">
        <v>100</v>
      </c>
      <c r="U26" s="30">
        <v>100</v>
      </c>
      <c r="V26" s="30">
        <v>100</v>
      </c>
      <c r="W26" s="27"/>
      <c r="X26" s="27">
        <f>SUM(T26:W26)</f>
        <v>300</v>
      </c>
      <c r="Y26" s="28">
        <v>2016</v>
      </c>
    </row>
    <row r="27" spans="1:25" s="4" customFormat="1" ht="65.25" customHeight="1" x14ac:dyDescent="0.25">
      <c r="A27" s="32">
        <v>7</v>
      </c>
      <c r="B27" s="32">
        <v>0</v>
      </c>
      <c r="C27" s="32">
        <v>1</v>
      </c>
      <c r="D27" s="32">
        <v>0</v>
      </c>
      <c r="E27" s="32">
        <v>1</v>
      </c>
      <c r="F27" s="32">
        <v>0</v>
      </c>
      <c r="G27" s="32">
        <v>4</v>
      </c>
      <c r="H27" s="32">
        <v>1</v>
      </c>
      <c r="I27" s="32">
        <v>1</v>
      </c>
      <c r="J27" s="32">
        <v>1</v>
      </c>
      <c r="K27" s="32">
        <v>0</v>
      </c>
      <c r="L27" s="32">
        <v>1</v>
      </c>
      <c r="M27" s="32">
        <v>4</v>
      </c>
      <c r="N27" s="32">
        <v>0</v>
      </c>
      <c r="O27" s="32">
        <v>0</v>
      </c>
      <c r="P27" s="32">
        <v>1</v>
      </c>
      <c r="Q27" s="32" t="s">
        <v>62</v>
      </c>
      <c r="R27" s="110" t="s">
        <v>145</v>
      </c>
      <c r="S27" s="51" t="s">
        <v>22</v>
      </c>
      <c r="T27" s="111" t="s">
        <v>57</v>
      </c>
      <c r="U27" s="31" t="s">
        <v>57</v>
      </c>
      <c r="V27" s="31" t="s">
        <v>57</v>
      </c>
      <c r="W27" s="111"/>
      <c r="X27" s="111"/>
      <c r="Y27" s="61">
        <v>2016</v>
      </c>
    </row>
    <row r="28" spans="1:25" s="4" customFormat="1" ht="42" customHeight="1" x14ac:dyDescent="0.25">
      <c r="A28" s="18"/>
      <c r="B28" s="18"/>
      <c r="C28" s="18"/>
      <c r="D28" s="18"/>
      <c r="E28" s="18"/>
      <c r="F28" s="18"/>
      <c r="G28" s="18"/>
      <c r="H28" s="24"/>
      <c r="I28" s="18"/>
      <c r="J28" s="18"/>
      <c r="K28" s="18"/>
      <c r="L28" s="18"/>
      <c r="M28" s="18"/>
      <c r="N28" s="18"/>
      <c r="O28" s="18"/>
      <c r="P28" s="18"/>
      <c r="Q28" s="18"/>
      <c r="R28" s="25" t="s">
        <v>64</v>
      </c>
      <c r="S28" s="26" t="s">
        <v>19</v>
      </c>
      <c r="T28" s="27">
        <v>100</v>
      </c>
      <c r="U28" s="30">
        <v>100</v>
      </c>
      <c r="V28" s="30">
        <v>100</v>
      </c>
      <c r="W28" s="27"/>
      <c r="X28" s="27">
        <v>100</v>
      </c>
      <c r="Y28" s="28">
        <v>2016</v>
      </c>
    </row>
    <row r="29" spans="1:25" s="4" customFormat="1" ht="25.5" x14ac:dyDescent="0.25">
      <c r="A29" s="18">
        <v>7</v>
      </c>
      <c r="B29" s="18">
        <v>0</v>
      </c>
      <c r="C29" s="18">
        <v>1</v>
      </c>
      <c r="D29" s="18">
        <v>0</v>
      </c>
      <c r="E29" s="18">
        <v>1</v>
      </c>
      <c r="F29" s="18">
        <v>0</v>
      </c>
      <c r="G29" s="18">
        <v>4</v>
      </c>
      <c r="H29" s="18">
        <v>1</v>
      </c>
      <c r="I29" s="18">
        <v>1</v>
      </c>
      <c r="J29" s="18">
        <v>1</v>
      </c>
      <c r="K29" s="18">
        <v>0</v>
      </c>
      <c r="L29" s="18">
        <v>1</v>
      </c>
      <c r="M29" s="18">
        <v>4</v>
      </c>
      <c r="N29" s="18">
        <v>0</v>
      </c>
      <c r="O29" s="18">
        <v>0</v>
      </c>
      <c r="P29" s="18">
        <v>2</v>
      </c>
      <c r="Q29" s="18" t="s">
        <v>62</v>
      </c>
      <c r="R29" s="29" t="s">
        <v>65</v>
      </c>
      <c r="S29" s="26" t="s">
        <v>3</v>
      </c>
      <c r="T29" s="30">
        <v>0</v>
      </c>
      <c r="U29" s="31">
        <v>29.77318</v>
      </c>
      <c r="V29" s="30">
        <v>35.1</v>
      </c>
      <c r="W29" s="30">
        <v>10</v>
      </c>
      <c r="X29" s="30">
        <f>SUM(T29:W29)</f>
        <v>74.873180000000005</v>
      </c>
      <c r="Y29" s="28">
        <v>2016</v>
      </c>
    </row>
    <row r="30" spans="1:25" s="4" customFormat="1" ht="38.25" x14ac:dyDescent="0.25">
      <c r="A30" s="18"/>
      <c r="B30" s="18"/>
      <c r="C30" s="18"/>
      <c r="D30" s="18"/>
      <c r="E30" s="18"/>
      <c r="F30" s="18"/>
      <c r="G30" s="18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25" t="s">
        <v>66</v>
      </c>
      <c r="S30" s="26" t="s">
        <v>20</v>
      </c>
      <c r="T30" s="30"/>
      <c r="U30" s="30"/>
      <c r="V30" s="30"/>
      <c r="W30" s="30"/>
      <c r="X30" s="30"/>
      <c r="Y30" s="28"/>
    </row>
    <row r="31" spans="1:25" s="4" customFormat="1" ht="25.5" x14ac:dyDescent="0.25">
      <c r="A31" s="32">
        <v>7</v>
      </c>
      <c r="B31" s="32">
        <v>0</v>
      </c>
      <c r="C31" s="32">
        <v>1</v>
      </c>
      <c r="D31" s="32">
        <v>0</v>
      </c>
      <c r="E31" s="32">
        <v>1</v>
      </c>
      <c r="F31" s="32">
        <v>0</v>
      </c>
      <c r="G31" s="32">
        <v>4</v>
      </c>
      <c r="H31" s="32">
        <v>1</v>
      </c>
      <c r="I31" s="32">
        <v>1</v>
      </c>
      <c r="J31" s="32">
        <v>1</v>
      </c>
      <c r="K31" s="32">
        <v>0</v>
      </c>
      <c r="L31" s="32">
        <v>1</v>
      </c>
      <c r="M31" s="32">
        <v>4</v>
      </c>
      <c r="N31" s="32">
        <v>0</v>
      </c>
      <c r="O31" s="32">
        <v>0</v>
      </c>
      <c r="P31" s="32">
        <v>3</v>
      </c>
      <c r="Q31" s="32" t="s">
        <v>62</v>
      </c>
      <c r="R31" s="25" t="s">
        <v>67</v>
      </c>
      <c r="S31" s="26" t="s">
        <v>22</v>
      </c>
      <c r="T31" s="30" t="s">
        <v>57</v>
      </c>
      <c r="U31" s="30" t="s">
        <v>57</v>
      </c>
      <c r="V31" s="30" t="s">
        <v>57</v>
      </c>
      <c r="W31" s="30"/>
      <c r="X31" s="30"/>
      <c r="Y31" s="28">
        <v>2016</v>
      </c>
    </row>
    <row r="32" spans="1:25" s="4" customFormat="1" ht="25.5" x14ac:dyDescent="0.25">
      <c r="A32" s="18"/>
      <c r="B32" s="18"/>
      <c r="C32" s="18"/>
      <c r="D32" s="18"/>
      <c r="E32" s="18"/>
      <c r="F32" s="18"/>
      <c r="G32" s="18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25" t="s">
        <v>68</v>
      </c>
      <c r="S32" s="26" t="s">
        <v>25</v>
      </c>
      <c r="T32" s="30">
        <v>5</v>
      </c>
      <c r="U32" s="30">
        <v>5</v>
      </c>
      <c r="V32" s="30">
        <v>5</v>
      </c>
      <c r="W32" s="31"/>
      <c r="X32" s="30">
        <v>15</v>
      </c>
      <c r="Y32" s="28">
        <v>2016</v>
      </c>
    </row>
    <row r="33" spans="1:25" s="4" customFormat="1" ht="25.5" x14ac:dyDescent="0.25">
      <c r="A33" s="33">
        <v>7</v>
      </c>
      <c r="B33" s="33">
        <v>0</v>
      </c>
      <c r="C33" s="33">
        <v>1</v>
      </c>
      <c r="D33" s="33">
        <v>0</v>
      </c>
      <c r="E33" s="33">
        <v>1</v>
      </c>
      <c r="F33" s="33">
        <v>0</v>
      </c>
      <c r="G33" s="33">
        <v>4</v>
      </c>
      <c r="H33" s="33">
        <v>1</v>
      </c>
      <c r="I33" s="33">
        <v>1</v>
      </c>
      <c r="J33" s="33">
        <v>1</v>
      </c>
      <c r="K33" s="33">
        <v>0</v>
      </c>
      <c r="L33" s="33">
        <v>1</v>
      </c>
      <c r="M33" s="33">
        <v>4</v>
      </c>
      <c r="N33" s="33">
        <v>0</v>
      </c>
      <c r="O33" s="33">
        <v>0</v>
      </c>
      <c r="P33" s="33">
        <v>4</v>
      </c>
      <c r="Q33" s="33" t="s">
        <v>62</v>
      </c>
      <c r="R33" s="34" t="s">
        <v>69</v>
      </c>
      <c r="S33" s="35" t="s">
        <v>3</v>
      </c>
      <c r="T33" s="36">
        <v>0</v>
      </c>
      <c r="U33" s="36">
        <v>5</v>
      </c>
      <c r="V33" s="36">
        <v>0</v>
      </c>
      <c r="W33" s="36">
        <v>0</v>
      </c>
      <c r="X33" s="36">
        <f>SUM(T33:W33)</f>
        <v>5</v>
      </c>
      <c r="Y33" s="37"/>
    </row>
    <row r="34" spans="1:25" s="4" customFormat="1" x14ac:dyDescent="0.25">
      <c r="A34" s="18"/>
      <c r="B34" s="18"/>
      <c r="C34" s="18"/>
      <c r="D34" s="18"/>
      <c r="E34" s="18"/>
      <c r="F34" s="18"/>
      <c r="G34" s="18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25" t="s">
        <v>70</v>
      </c>
      <c r="S34" s="26" t="s">
        <v>25</v>
      </c>
      <c r="T34" s="30"/>
      <c r="U34" s="30"/>
      <c r="V34" s="30"/>
      <c r="W34" s="31"/>
      <c r="X34" s="30"/>
      <c r="Y34" s="28"/>
    </row>
    <row r="35" spans="1:25" s="20" customFormat="1" ht="25.5" customHeight="1" x14ac:dyDescent="0.25">
      <c r="A35" s="38"/>
      <c r="B35" s="38"/>
      <c r="C35" s="38"/>
      <c r="D35" s="38"/>
      <c r="E35" s="38"/>
      <c r="F35" s="38"/>
      <c r="G35" s="38"/>
      <c r="H35" s="39"/>
      <c r="I35" s="38"/>
      <c r="J35" s="38"/>
      <c r="K35" s="38"/>
      <c r="L35" s="38"/>
      <c r="M35" s="38"/>
      <c r="N35" s="38"/>
      <c r="O35" s="38"/>
      <c r="P35" s="38"/>
      <c r="Q35" s="38"/>
      <c r="R35" s="40" t="s">
        <v>46</v>
      </c>
      <c r="S35" s="41" t="s">
        <v>24</v>
      </c>
      <c r="T35" s="42">
        <f>SUM(T37+T41)</f>
        <v>66.440000000000012</v>
      </c>
      <c r="U35" s="42">
        <f t="shared" ref="U35:W35" si="0">SUM(U37+U41)</f>
        <v>61.15</v>
      </c>
      <c r="V35" s="42">
        <f t="shared" si="0"/>
        <v>68.75</v>
      </c>
      <c r="W35" s="42">
        <f t="shared" si="0"/>
        <v>59.15</v>
      </c>
      <c r="X35" s="42">
        <f>SUM(T35:W35)</f>
        <v>255.49</v>
      </c>
      <c r="Y35" s="43"/>
    </row>
    <row r="36" spans="1:25" s="4" customFormat="1" ht="30.75" customHeight="1" x14ac:dyDescent="0.25">
      <c r="A36" s="18"/>
      <c r="B36" s="18"/>
      <c r="C36" s="18"/>
      <c r="D36" s="18"/>
      <c r="E36" s="18"/>
      <c r="F36" s="18"/>
      <c r="G36" s="18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44" t="s">
        <v>71</v>
      </c>
      <c r="S36" s="26"/>
      <c r="T36" s="45"/>
      <c r="U36" s="45"/>
      <c r="V36" s="45"/>
      <c r="W36" s="45"/>
      <c r="X36" s="45"/>
      <c r="Y36" s="46"/>
    </row>
    <row r="37" spans="1:25" s="4" customFormat="1" ht="31.5" customHeight="1" x14ac:dyDescent="0.25">
      <c r="A37" s="18">
        <v>7</v>
      </c>
      <c r="B37" s="18">
        <v>0</v>
      </c>
      <c r="C37" s="18">
        <v>1</v>
      </c>
      <c r="D37" s="18">
        <v>0</v>
      </c>
      <c r="E37" s="18">
        <v>2</v>
      </c>
      <c r="F37" s="18">
        <v>0</v>
      </c>
      <c r="G37" s="18">
        <v>3</v>
      </c>
      <c r="H37" s="18">
        <v>1</v>
      </c>
      <c r="I37" s="18">
        <v>1</v>
      </c>
      <c r="J37" s="18">
        <v>1</v>
      </c>
      <c r="K37" s="18">
        <v>0</v>
      </c>
      <c r="L37" s="18">
        <v>2</v>
      </c>
      <c r="M37" s="18">
        <v>5</v>
      </c>
      <c r="N37" s="18">
        <v>1</v>
      </c>
      <c r="O37" s="18">
        <v>1</v>
      </c>
      <c r="P37" s="18">
        <v>8</v>
      </c>
      <c r="Q37" s="18" t="s">
        <v>63</v>
      </c>
      <c r="R37" s="25" t="s">
        <v>72</v>
      </c>
      <c r="S37" s="26" t="s">
        <v>24</v>
      </c>
      <c r="T37" s="45">
        <v>66.400000000000006</v>
      </c>
      <c r="U37" s="47">
        <v>61</v>
      </c>
      <c r="V37" s="45">
        <v>68.599999999999994</v>
      </c>
      <c r="W37" s="45">
        <v>59</v>
      </c>
      <c r="X37" s="45">
        <f>SUM(T37:W37)</f>
        <v>255</v>
      </c>
      <c r="Y37" s="46"/>
    </row>
    <row r="38" spans="1:25" s="4" customFormat="1" ht="36" customHeight="1" x14ac:dyDescent="0.25">
      <c r="A38" s="18"/>
      <c r="B38" s="18"/>
      <c r="C38" s="18"/>
      <c r="D38" s="18"/>
      <c r="E38" s="18"/>
      <c r="F38" s="18"/>
      <c r="G38" s="18"/>
      <c r="H38" s="24"/>
      <c r="I38" s="18"/>
      <c r="J38" s="18"/>
      <c r="K38" s="18"/>
      <c r="L38" s="18"/>
      <c r="M38" s="18"/>
      <c r="N38" s="18"/>
      <c r="O38" s="18"/>
      <c r="P38" s="18"/>
      <c r="Q38" s="18"/>
      <c r="R38" s="25" t="s">
        <v>73</v>
      </c>
      <c r="S38" s="26" t="s">
        <v>55</v>
      </c>
      <c r="T38" s="45">
        <v>288</v>
      </c>
      <c r="U38" s="45">
        <v>290</v>
      </c>
      <c r="V38" s="48">
        <v>294</v>
      </c>
      <c r="W38" s="48"/>
      <c r="X38" s="45"/>
      <c r="Y38" s="46"/>
    </row>
    <row r="39" spans="1:25" s="4" customFormat="1" ht="36" customHeight="1" x14ac:dyDescent="0.25">
      <c r="A39" s="18"/>
      <c r="B39" s="18"/>
      <c r="C39" s="18"/>
      <c r="D39" s="18"/>
      <c r="E39" s="18"/>
      <c r="F39" s="18"/>
      <c r="G39" s="18"/>
      <c r="H39" s="24"/>
      <c r="I39" s="18"/>
      <c r="J39" s="18"/>
      <c r="K39" s="18"/>
      <c r="L39" s="18"/>
      <c r="M39" s="18"/>
      <c r="N39" s="18"/>
      <c r="O39" s="18"/>
      <c r="P39" s="18"/>
      <c r="Q39" s="18"/>
      <c r="R39" s="25" t="s">
        <v>74</v>
      </c>
      <c r="S39" s="26" t="s">
        <v>22</v>
      </c>
      <c r="T39" s="45" t="s">
        <v>57</v>
      </c>
      <c r="U39" s="45" t="s">
        <v>57</v>
      </c>
      <c r="V39" s="45" t="s">
        <v>57</v>
      </c>
      <c r="W39" s="45"/>
      <c r="X39" s="45"/>
      <c r="Y39" s="46"/>
    </row>
    <row r="40" spans="1:25" s="4" customFormat="1" ht="36" customHeight="1" x14ac:dyDescent="0.25">
      <c r="A40" s="18"/>
      <c r="B40" s="18"/>
      <c r="C40" s="18"/>
      <c r="D40" s="18"/>
      <c r="E40" s="18"/>
      <c r="F40" s="18"/>
      <c r="G40" s="18"/>
      <c r="H40" s="24"/>
      <c r="I40" s="18"/>
      <c r="J40" s="18"/>
      <c r="K40" s="18"/>
      <c r="L40" s="18"/>
      <c r="M40" s="18"/>
      <c r="N40" s="18"/>
      <c r="O40" s="18"/>
      <c r="P40" s="18"/>
      <c r="Q40" s="18"/>
      <c r="R40" s="25" t="s">
        <v>75</v>
      </c>
      <c r="S40" s="26" t="s">
        <v>22</v>
      </c>
      <c r="T40" s="45" t="s">
        <v>57</v>
      </c>
      <c r="U40" s="45" t="s">
        <v>57</v>
      </c>
      <c r="V40" s="45" t="s">
        <v>57</v>
      </c>
      <c r="W40" s="45"/>
      <c r="X40" s="45"/>
      <c r="Y40" s="46"/>
    </row>
    <row r="41" spans="1:25" s="4" customFormat="1" ht="55.5" customHeight="1" x14ac:dyDescent="0.25">
      <c r="A41" s="18">
        <v>7</v>
      </c>
      <c r="B41" s="18">
        <v>0</v>
      </c>
      <c r="C41" s="18">
        <v>1</v>
      </c>
      <c r="D41" s="49">
        <v>0</v>
      </c>
      <c r="E41" s="49">
        <v>1</v>
      </c>
      <c r="F41" s="49">
        <v>1</v>
      </c>
      <c r="G41" s="49">
        <v>3</v>
      </c>
      <c r="H41" s="49">
        <v>1</v>
      </c>
      <c r="I41" s="18">
        <v>1</v>
      </c>
      <c r="J41" s="18">
        <v>1</v>
      </c>
      <c r="K41" s="18">
        <v>0</v>
      </c>
      <c r="L41" s="18">
        <v>2</v>
      </c>
      <c r="M41" s="18">
        <v>1</v>
      </c>
      <c r="N41" s="18">
        <v>0</v>
      </c>
      <c r="O41" s="18">
        <v>5</v>
      </c>
      <c r="P41" s="18">
        <v>4</v>
      </c>
      <c r="Q41" s="18" t="s">
        <v>63</v>
      </c>
      <c r="R41" s="50" t="s">
        <v>76</v>
      </c>
      <c r="S41" s="51" t="s">
        <v>24</v>
      </c>
      <c r="T41" s="45">
        <v>0.04</v>
      </c>
      <c r="U41" s="45">
        <v>0.15</v>
      </c>
      <c r="V41" s="45">
        <v>0.15</v>
      </c>
      <c r="W41" s="45">
        <v>0.15</v>
      </c>
      <c r="X41" s="45">
        <f>SUM(T41:W41)</f>
        <v>0.49</v>
      </c>
      <c r="Y41" s="52"/>
    </row>
    <row r="42" spans="1:25" s="4" customFormat="1" ht="28.5" customHeight="1" x14ac:dyDescent="0.25">
      <c r="A42" s="18"/>
      <c r="B42" s="18"/>
      <c r="C42" s="18"/>
      <c r="D42" s="49"/>
      <c r="E42" s="49"/>
      <c r="F42" s="49"/>
      <c r="G42" s="49"/>
      <c r="H42" s="49"/>
      <c r="I42" s="18"/>
      <c r="J42" s="18"/>
      <c r="K42" s="18"/>
      <c r="L42" s="18"/>
      <c r="M42" s="18"/>
      <c r="N42" s="18"/>
      <c r="O42" s="18"/>
      <c r="P42" s="18"/>
      <c r="Q42" s="18"/>
      <c r="R42" s="28" t="s">
        <v>59</v>
      </c>
      <c r="S42" s="26" t="s">
        <v>58</v>
      </c>
      <c r="T42" s="45">
        <v>1</v>
      </c>
      <c r="U42" s="45">
        <v>3</v>
      </c>
      <c r="V42" s="45">
        <v>3</v>
      </c>
      <c r="W42" s="48"/>
      <c r="X42" s="45"/>
      <c r="Y42" s="52"/>
    </row>
    <row r="43" spans="1:25" s="20" customFormat="1" ht="20.25" customHeight="1" x14ac:dyDescent="0.25">
      <c r="A43" s="38"/>
      <c r="B43" s="38"/>
      <c r="C43" s="38"/>
      <c r="D43" s="38"/>
      <c r="E43" s="38"/>
      <c r="F43" s="38"/>
      <c r="G43" s="38"/>
      <c r="H43" s="39"/>
      <c r="I43" s="38"/>
      <c r="J43" s="38"/>
      <c r="K43" s="38"/>
      <c r="L43" s="38"/>
      <c r="M43" s="38"/>
      <c r="N43" s="38"/>
      <c r="O43" s="38"/>
      <c r="P43" s="38"/>
      <c r="Q43" s="38"/>
      <c r="R43" s="40" t="s">
        <v>36</v>
      </c>
      <c r="S43" s="41" t="s">
        <v>3</v>
      </c>
      <c r="T43" s="42">
        <f t="shared" ref="T43:U43" si="1">SUM(T45)</f>
        <v>0</v>
      </c>
      <c r="U43" s="42">
        <f t="shared" si="1"/>
        <v>0</v>
      </c>
      <c r="V43" s="42">
        <f>SUM(V45)</f>
        <v>4.5</v>
      </c>
      <c r="W43" s="42">
        <f>SUM(W45)</f>
        <v>0</v>
      </c>
      <c r="X43" s="42">
        <f>SUM(X45)</f>
        <v>4.5</v>
      </c>
      <c r="Y43" s="43"/>
    </row>
    <row r="44" spans="1:25" s="4" customFormat="1" ht="25.5" x14ac:dyDescent="0.25">
      <c r="A44" s="46"/>
      <c r="B44" s="46"/>
      <c r="C44" s="46"/>
      <c r="D44" s="46"/>
      <c r="E44" s="46"/>
      <c r="F44" s="46"/>
      <c r="G44" s="46"/>
      <c r="H44" s="53"/>
      <c r="I44" s="18"/>
      <c r="J44" s="18"/>
      <c r="K44" s="18"/>
      <c r="L44" s="18"/>
      <c r="M44" s="18"/>
      <c r="N44" s="18"/>
      <c r="O44" s="18"/>
      <c r="P44" s="18"/>
      <c r="Q44" s="18"/>
      <c r="R44" s="54" t="s">
        <v>77</v>
      </c>
      <c r="S44" s="55" t="s">
        <v>19</v>
      </c>
      <c r="T44" s="56">
        <v>0</v>
      </c>
      <c r="U44" s="56">
        <v>0</v>
      </c>
      <c r="V44" s="56">
        <v>0</v>
      </c>
      <c r="W44" s="56"/>
      <c r="X44" s="56"/>
      <c r="Y44" s="55"/>
    </row>
    <row r="45" spans="1:25" s="4" customFormat="1" ht="25.5" x14ac:dyDescent="0.25">
      <c r="A45" s="18">
        <v>7</v>
      </c>
      <c r="B45" s="18">
        <v>0</v>
      </c>
      <c r="C45" s="18">
        <v>1</v>
      </c>
      <c r="D45" s="18">
        <v>0</v>
      </c>
      <c r="E45" s="18">
        <v>1</v>
      </c>
      <c r="F45" s="18">
        <v>1</v>
      </c>
      <c r="G45" s="18">
        <v>3</v>
      </c>
      <c r="H45" s="18">
        <v>1</v>
      </c>
      <c r="I45" s="18">
        <v>1</v>
      </c>
      <c r="J45" s="18">
        <v>1</v>
      </c>
      <c r="K45" s="18">
        <v>0</v>
      </c>
      <c r="L45" s="18">
        <v>3</v>
      </c>
      <c r="M45" s="18">
        <v>4</v>
      </c>
      <c r="N45" s="18">
        <v>0</v>
      </c>
      <c r="O45" s="18">
        <v>0</v>
      </c>
      <c r="P45" s="18">
        <v>1</v>
      </c>
      <c r="Q45" s="18" t="s">
        <v>62</v>
      </c>
      <c r="R45" s="25" t="s">
        <v>78</v>
      </c>
      <c r="S45" s="26" t="s">
        <v>23</v>
      </c>
      <c r="T45" s="56">
        <v>0</v>
      </c>
      <c r="U45" s="56">
        <v>0</v>
      </c>
      <c r="V45" s="56">
        <v>4.5</v>
      </c>
      <c r="W45" s="56"/>
      <c r="X45" s="56">
        <f>SUM(T45:V45)</f>
        <v>4.5</v>
      </c>
      <c r="Y45" s="55"/>
    </row>
    <row r="46" spans="1:25" s="4" customFormat="1" ht="25.5" x14ac:dyDescent="0.25">
      <c r="A46" s="46"/>
      <c r="B46" s="46"/>
      <c r="C46" s="46"/>
      <c r="D46" s="46"/>
      <c r="E46" s="46"/>
      <c r="F46" s="46"/>
      <c r="G46" s="46"/>
      <c r="H46" s="53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79</v>
      </c>
      <c r="S46" s="55" t="s">
        <v>25</v>
      </c>
      <c r="T46" s="56">
        <v>0</v>
      </c>
      <c r="U46" s="56">
        <v>0</v>
      </c>
      <c r="V46" s="56">
        <v>0</v>
      </c>
      <c r="W46" s="56"/>
      <c r="X46" s="56"/>
      <c r="Y46" s="55"/>
    </row>
    <row r="47" spans="1:25" s="4" customFormat="1" ht="25.5" x14ac:dyDescent="0.25">
      <c r="A47" s="46"/>
      <c r="B47" s="46"/>
      <c r="C47" s="46"/>
      <c r="D47" s="46"/>
      <c r="E47" s="46"/>
      <c r="F47" s="46"/>
      <c r="G47" s="46"/>
      <c r="H47" s="53"/>
      <c r="I47" s="18"/>
      <c r="J47" s="18"/>
      <c r="K47" s="18"/>
      <c r="L47" s="18"/>
      <c r="M47" s="18"/>
      <c r="N47" s="18"/>
      <c r="O47" s="18"/>
      <c r="P47" s="18"/>
      <c r="Q47" s="18"/>
      <c r="R47" s="25" t="s">
        <v>80</v>
      </c>
      <c r="S47" s="55" t="s">
        <v>19</v>
      </c>
      <c r="T47" s="56">
        <v>100</v>
      </c>
      <c r="U47" s="56">
        <v>100</v>
      </c>
      <c r="V47" s="56">
        <v>100</v>
      </c>
      <c r="W47" s="56">
        <v>100</v>
      </c>
      <c r="X47" s="56"/>
      <c r="Y47" s="55"/>
    </row>
    <row r="48" spans="1:25" s="4" customFormat="1" ht="25.5" x14ac:dyDescent="0.25">
      <c r="A48" s="46"/>
      <c r="B48" s="46"/>
      <c r="C48" s="46"/>
      <c r="D48" s="46"/>
      <c r="E48" s="46"/>
      <c r="F48" s="46"/>
      <c r="G48" s="46"/>
      <c r="H48" s="53"/>
      <c r="I48" s="18"/>
      <c r="J48" s="18"/>
      <c r="K48" s="18"/>
      <c r="L48" s="18"/>
      <c r="M48" s="18"/>
      <c r="N48" s="18"/>
      <c r="O48" s="18"/>
      <c r="P48" s="18"/>
      <c r="Q48" s="18"/>
      <c r="R48" s="25" t="s">
        <v>81</v>
      </c>
      <c r="S48" s="55" t="s">
        <v>25</v>
      </c>
      <c r="T48" s="56">
        <v>0</v>
      </c>
      <c r="U48" s="56">
        <v>0</v>
      </c>
      <c r="V48" s="56">
        <v>0</v>
      </c>
      <c r="W48" s="56">
        <v>0</v>
      </c>
      <c r="X48" s="56"/>
      <c r="Y48" s="55"/>
    </row>
    <row r="49" spans="1:25" s="4" customFormat="1" ht="26.25" customHeight="1" x14ac:dyDescent="0.25">
      <c r="A49" s="18">
        <v>7</v>
      </c>
      <c r="B49" s="18">
        <v>0</v>
      </c>
      <c r="C49" s="18">
        <v>1</v>
      </c>
      <c r="D49" s="18">
        <v>0</v>
      </c>
      <c r="E49" s="18">
        <v>1</v>
      </c>
      <c r="F49" s="18">
        <v>1</v>
      </c>
      <c r="G49" s="18">
        <v>3</v>
      </c>
      <c r="H49" s="18">
        <v>1</v>
      </c>
      <c r="I49" s="18">
        <v>1</v>
      </c>
      <c r="J49" s="18">
        <v>1</v>
      </c>
      <c r="K49" s="18">
        <v>0</v>
      </c>
      <c r="L49" s="18">
        <v>3</v>
      </c>
      <c r="M49" s="18">
        <v>4</v>
      </c>
      <c r="N49" s="18">
        <v>0</v>
      </c>
      <c r="O49" s="18">
        <v>0</v>
      </c>
      <c r="P49" s="18">
        <v>2</v>
      </c>
      <c r="Q49" s="18" t="s">
        <v>62</v>
      </c>
      <c r="R49" s="28" t="s">
        <v>82</v>
      </c>
      <c r="S49" s="55" t="s">
        <v>22</v>
      </c>
      <c r="T49" s="56" t="s">
        <v>57</v>
      </c>
      <c r="U49" s="56" t="s">
        <v>57</v>
      </c>
      <c r="V49" s="56" t="s">
        <v>57</v>
      </c>
      <c r="W49" s="56" t="s">
        <v>57</v>
      </c>
      <c r="X49" s="56"/>
      <c r="Y49" s="55"/>
    </row>
    <row r="50" spans="1:25" s="4" customFormat="1" ht="25.5" x14ac:dyDescent="0.25">
      <c r="A50" s="46"/>
      <c r="B50" s="46"/>
      <c r="C50" s="46"/>
      <c r="D50" s="46"/>
      <c r="E50" s="46"/>
      <c r="F50" s="46"/>
      <c r="G50" s="46"/>
      <c r="H50" s="53"/>
      <c r="I50" s="18"/>
      <c r="J50" s="18"/>
      <c r="K50" s="18"/>
      <c r="L50" s="18"/>
      <c r="M50" s="18"/>
      <c r="N50" s="18"/>
      <c r="O50" s="18"/>
      <c r="P50" s="18"/>
      <c r="Q50" s="18"/>
      <c r="R50" s="28" t="s">
        <v>83</v>
      </c>
      <c r="S50" s="55" t="s">
        <v>22</v>
      </c>
      <c r="T50" s="56" t="s">
        <v>57</v>
      </c>
      <c r="U50" s="56" t="s">
        <v>57</v>
      </c>
      <c r="V50" s="56" t="s">
        <v>57</v>
      </c>
      <c r="W50" s="56" t="s">
        <v>57</v>
      </c>
      <c r="X50" s="56"/>
      <c r="Y50" s="55"/>
    </row>
    <row r="51" spans="1:25" s="20" customFormat="1" ht="28.5" customHeight="1" x14ac:dyDescent="0.25">
      <c r="A51" s="43">
        <v>7</v>
      </c>
      <c r="B51" s="43">
        <v>0</v>
      </c>
      <c r="C51" s="43">
        <v>1</v>
      </c>
      <c r="D51" s="43">
        <v>1</v>
      </c>
      <c r="E51" s="43">
        <v>4</v>
      </c>
      <c r="F51" s="43">
        <v>0</v>
      </c>
      <c r="G51" s="43">
        <v>3</v>
      </c>
      <c r="H51" s="43">
        <v>1</v>
      </c>
      <c r="I51" s="38">
        <v>1</v>
      </c>
      <c r="J51" s="38">
        <v>1</v>
      </c>
      <c r="K51" s="38">
        <v>0</v>
      </c>
      <c r="L51" s="38">
        <v>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40" t="s">
        <v>146</v>
      </c>
      <c r="S51" s="41" t="s">
        <v>24</v>
      </c>
      <c r="T51" s="58">
        <f>SUM(T53)</f>
        <v>36</v>
      </c>
      <c r="U51" s="58">
        <f>SUM(U53)</f>
        <v>26.6</v>
      </c>
      <c r="V51" s="58">
        <v>26.8</v>
      </c>
      <c r="W51" s="58">
        <f>SUM(W53)</f>
        <v>26.6</v>
      </c>
      <c r="X51" s="58">
        <f>SUM(T51:W51)</f>
        <v>116</v>
      </c>
      <c r="Y51" s="59"/>
    </row>
    <row r="52" spans="1:25" s="4" customFormat="1" ht="25.5" x14ac:dyDescent="0.25">
      <c r="A52" s="46"/>
      <c r="B52" s="46"/>
      <c r="C52" s="46"/>
      <c r="D52" s="46"/>
      <c r="E52" s="46"/>
      <c r="F52" s="46"/>
      <c r="G52" s="46"/>
      <c r="H52" s="53"/>
      <c r="I52" s="18"/>
      <c r="J52" s="18"/>
      <c r="K52" s="18"/>
      <c r="L52" s="18"/>
      <c r="M52" s="18"/>
      <c r="N52" s="18"/>
      <c r="O52" s="18"/>
      <c r="P52" s="18"/>
      <c r="Q52" s="18"/>
      <c r="R52" s="25" t="s">
        <v>84</v>
      </c>
      <c r="S52" s="26" t="s">
        <v>22</v>
      </c>
      <c r="T52" s="56" t="s">
        <v>57</v>
      </c>
      <c r="U52" s="56" t="s">
        <v>57</v>
      </c>
      <c r="V52" s="56" t="s">
        <v>57</v>
      </c>
      <c r="W52" s="56" t="s">
        <v>57</v>
      </c>
      <c r="X52" s="56"/>
      <c r="Y52" s="55"/>
    </row>
    <row r="53" spans="1:25" s="4" customFormat="1" ht="25.5" x14ac:dyDescent="0.25">
      <c r="A53" s="18">
        <v>7</v>
      </c>
      <c r="B53" s="18">
        <v>0</v>
      </c>
      <c r="C53" s="18">
        <v>1</v>
      </c>
      <c r="D53" s="18">
        <v>1</v>
      </c>
      <c r="E53" s="18">
        <v>4</v>
      </c>
      <c r="F53" s="18">
        <v>0</v>
      </c>
      <c r="G53" s="18">
        <v>3</v>
      </c>
      <c r="H53" s="18">
        <v>1</v>
      </c>
      <c r="I53" s="18">
        <v>1</v>
      </c>
      <c r="J53" s="18">
        <v>1</v>
      </c>
      <c r="K53" s="18">
        <v>0</v>
      </c>
      <c r="L53" s="18">
        <v>4</v>
      </c>
      <c r="M53" s="18">
        <v>4</v>
      </c>
      <c r="N53" s="18">
        <v>0</v>
      </c>
      <c r="O53" s="18">
        <v>0</v>
      </c>
      <c r="P53" s="18">
        <v>1</v>
      </c>
      <c r="Q53" s="18" t="s">
        <v>62</v>
      </c>
      <c r="R53" s="25" t="s">
        <v>85</v>
      </c>
      <c r="S53" s="26" t="s">
        <v>3</v>
      </c>
      <c r="T53" s="56">
        <v>36</v>
      </c>
      <c r="U53" s="60">
        <v>26.6</v>
      </c>
      <c r="V53" s="56">
        <v>26.8</v>
      </c>
      <c r="W53" s="56">
        <v>26.6</v>
      </c>
      <c r="X53" s="56">
        <f>SUM(T53:W53)</f>
        <v>116</v>
      </c>
      <c r="Y53" s="55"/>
    </row>
    <row r="54" spans="1:25" s="4" customFormat="1" ht="25.5" x14ac:dyDescent="0.25">
      <c r="A54" s="46"/>
      <c r="B54" s="46"/>
      <c r="C54" s="46"/>
      <c r="D54" s="46"/>
      <c r="E54" s="46"/>
      <c r="F54" s="46"/>
      <c r="G54" s="46"/>
      <c r="H54" s="53"/>
      <c r="I54" s="18"/>
      <c r="J54" s="18"/>
      <c r="K54" s="18"/>
      <c r="L54" s="18"/>
      <c r="M54" s="18"/>
      <c r="N54" s="18"/>
      <c r="O54" s="18"/>
      <c r="P54" s="18"/>
      <c r="Q54" s="18"/>
      <c r="R54" s="61" t="s">
        <v>86</v>
      </c>
      <c r="S54" s="55" t="s">
        <v>22</v>
      </c>
      <c r="T54" s="56" t="s">
        <v>57</v>
      </c>
      <c r="U54" s="56" t="s">
        <v>57</v>
      </c>
      <c r="V54" s="56" t="s">
        <v>57</v>
      </c>
      <c r="W54" s="56" t="s">
        <v>57</v>
      </c>
      <c r="X54" s="56"/>
      <c r="Y54" s="55"/>
    </row>
    <row r="55" spans="1:25" s="20" customFormat="1" ht="25.5" x14ac:dyDescent="0.25">
      <c r="A55" s="32"/>
      <c r="B55" s="32"/>
      <c r="C55" s="32"/>
      <c r="D55" s="32"/>
      <c r="E55" s="32"/>
      <c r="F55" s="32"/>
      <c r="G55" s="32"/>
      <c r="H55" s="62"/>
      <c r="I55" s="32"/>
      <c r="J55" s="32"/>
      <c r="K55" s="32"/>
      <c r="L55" s="32"/>
      <c r="M55" s="32"/>
      <c r="N55" s="32"/>
      <c r="O55" s="32"/>
      <c r="P55" s="32"/>
      <c r="Q55" s="32"/>
      <c r="R55" s="61" t="s">
        <v>87</v>
      </c>
      <c r="S55" s="51" t="s">
        <v>22</v>
      </c>
      <c r="T55" s="31" t="s">
        <v>57</v>
      </c>
      <c r="U55" s="31" t="s">
        <v>57</v>
      </c>
      <c r="V55" s="31" t="s">
        <v>57</v>
      </c>
      <c r="W55" s="31" t="s">
        <v>57</v>
      </c>
      <c r="X55" s="31"/>
      <c r="Y55" s="61"/>
    </row>
    <row r="56" spans="1:25" s="20" customFormat="1" ht="25.5" x14ac:dyDescent="0.25">
      <c r="A56" s="32"/>
      <c r="B56" s="32"/>
      <c r="C56" s="32"/>
      <c r="D56" s="32"/>
      <c r="E56" s="32"/>
      <c r="F56" s="32"/>
      <c r="G56" s="32"/>
      <c r="H56" s="62"/>
      <c r="I56" s="32"/>
      <c r="J56" s="32"/>
      <c r="K56" s="32"/>
      <c r="L56" s="32"/>
      <c r="M56" s="32"/>
      <c r="N56" s="32"/>
      <c r="O56" s="32"/>
      <c r="P56" s="32"/>
      <c r="Q56" s="32"/>
      <c r="R56" s="61" t="s">
        <v>88</v>
      </c>
      <c r="S56" s="51" t="s">
        <v>58</v>
      </c>
      <c r="T56" s="36"/>
      <c r="U56" s="31">
        <v>4</v>
      </c>
      <c r="V56" s="31">
        <v>4</v>
      </c>
      <c r="W56" s="31">
        <v>4</v>
      </c>
      <c r="X56" s="31">
        <f>SUM(U56:W56)</f>
        <v>12</v>
      </c>
      <c r="Y56" s="61"/>
    </row>
    <row r="57" spans="1:25" s="20" customFormat="1" ht="27" customHeight="1" x14ac:dyDescent="0.25">
      <c r="A57" s="63">
        <v>7</v>
      </c>
      <c r="B57" s="63">
        <v>0</v>
      </c>
      <c r="C57" s="63">
        <v>1</v>
      </c>
      <c r="D57" s="63">
        <v>0</v>
      </c>
      <c r="E57" s="63">
        <v>1</v>
      </c>
      <c r="F57" s="63">
        <v>1</v>
      </c>
      <c r="G57" s="63">
        <v>3</v>
      </c>
      <c r="H57" s="63">
        <v>1</v>
      </c>
      <c r="I57" s="63">
        <v>1</v>
      </c>
      <c r="J57" s="63">
        <v>1</v>
      </c>
      <c r="K57" s="63">
        <v>0</v>
      </c>
      <c r="L57" s="63">
        <v>5</v>
      </c>
      <c r="M57" s="63">
        <v>4</v>
      </c>
      <c r="N57" s="63">
        <v>0</v>
      </c>
      <c r="O57" s="63">
        <v>0</v>
      </c>
      <c r="P57" s="63">
        <v>0</v>
      </c>
      <c r="Q57" s="63">
        <v>0</v>
      </c>
      <c r="R57" s="64" t="s">
        <v>89</v>
      </c>
      <c r="S57" s="65" t="s">
        <v>23</v>
      </c>
      <c r="T57" s="65">
        <f>SUM(T60)</f>
        <v>0</v>
      </c>
      <c r="U57" s="116">
        <f>SUM(U60+U64)</f>
        <v>20.484380000000002</v>
      </c>
      <c r="V57" s="116">
        <f>SUM(V60)</f>
        <v>0</v>
      </c>
      <c r="W57" s="65">
        <f>SUM(W60)</f>
        <v>0</v>
      </c>
      <c r="X57" s="65">
        <v>20.484000000000002</v>
      </c>
      <c r="Y57" s="64"/>
    </row>
    <row r="58" spans="1:25" s="20" customFormat="1" ht="25.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61" t="s">
        <v>90</v>
      </c>
      <c r="S58" s="66" t="s">
        <v>25</v>
      </c>
      <c r="T58" s="66"/>
      <c r="U58" s="60"/>
      <c r="V58" s="60"/>
      <c r="W58" s="66"/>
      <c r="X58" s="66"/>
      <c r="Y58" s="61"/>
    </row>
    <row r="59" spans="1:25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61" t="s">
        <v>91</v>
      </c>
      <c r="S59" s="66" t="s">
        <v>19</v>
      </c>
      <c r="T59" s="66"/>
      <c r="U59" s="60">
        <v>0.01</v>
      </c>
      <c r="V59" s="60"/>
      <c r="W59" s="66"/>
      <c r="X59" s="66"/>
      <c r="Y59" s="61"/>
    </row>
    <row r="60" spans="1:25" s="20" customFormat="1" ht="38.25" x14ac:dyDescent="0.25">
      <c r="A60" s="32">
        <v>7</v>
      </c>
      <c r="B60" s="32">
        <v>0</v>
      </c>
      <c r="C60" s="32">
        <v>1</v>
      </c>
      <c r="D60" s="32">
        <v>0</v>
      </c>
      <c r="E60" s="32">
        <v>1</v>
      </c>
      <c r="F60" s="32">
        <v>1</v>
      </c>
      <c r="G60" s="32">
        <v>3</v>
      </c>
      <c r="H60" s="32">
        <v>1</v>
      </c>
      <c r="I60" s="32">
        <v>1</v>
      </c>
      <c r="J60" s="32">
        <v>1</v>
      </c>
      <c r="K60" s="32">
        <v>0</v>
      </c>
      <c r="L60" s="32">
        <v>5</v>
      </c>
      <c r="M60" s="32">
        <v>4</v>
      </c>
      <c r="N60" s="32">
        <v>0</v>
      </c>
      <c r="O60" s="32">
        <v>0</v>
      </c>
      <c r="P60" s="32">
        <v>1</v>
      </c>
      <c r="Q60" s="32" t="s">
        <v>62</v>
      </c>
      <c r="R60" s="25" t="s">
        <v>92</v>
      </c>
      <c r="S60" s="66" t="s">
        <v>24</v>
      </c>
      <c r="T60" s="66">
        <v>0</v>
      </c>
      <c r="U60" s="117">
        <v>15</v>
      </c>
      <c r="V60" s="60">
        <v>0</v>
      </c>
      <c r="W60" s="66"/>
      <c r="X60" s="66">
        <f>SUM(T60:W60)</f>
        <v>15</v>
      </c>
      <c r="Y60" s="61"/>
    </row>
    <row r="61" spans="1:25" s="20" customFormat="1" ht="24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61" t="s">
        <v>93</v>
      </c>
      <c r="S61" s="66" t="s">
        <v>25</v>
      </c>
      <c r="T61" s="66"/>
      <c r="U61" s="60"/>
      <c r="V61" s="60"/>
      <c r="W61" s="66"/>
      <c r="X61" s="66"/>
      <c r="Y61" s="61"/>
    </row>
    <row r="62" spans="1:25" s="20" customFormat="1" ht="25.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61" t="s">
        <v>94</v>
      </c>
      <c r="S62" s="66" t="s">
        <v>22</v>
      </c>
      <c r="T62" s="66"/>
      <c r="U62" s="60"/>
      <c r="V62" s="60"/>
      <c r="W62" s="66"/>
      <c r="X62" s="66"/>
      <c r="Y62" s="61"/>
    </row>
    <row r="63" spans="1:25" s="20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5" t="s">
        <v>95</v>
      </c>
      <c r="S63" s="66" t="s">
        <v>25</v>
      </c>
      <c r="T63" s="66"/>
      <c r="U63" s="60"/>
      <c r="V63" s="60"/>
      <c r="W63" s="66"/>
      <c r="X63" s="66"/>
      <c r="Y63" s="61"/>
    </row>
    <row r="64" spans="1:25" s="20" customFormat="1" ht="25.5" x14ac:dyDescent="0.25">
      <c r="A64" s="32">
        <v>7</v>
      </c>
      <c r="B64" s="32">
        <v>0</v>
      </c>
      <c r="C64" s="32">
        <v>1</v>
      </c>
      <c r="D64" s="32">
        <v>0</v>
      </c>
      <c r="E64" s="32">
        <v>1</v>
      </c>
      <c r="F64" s="32">
        <v>1</v>
      </c>
      <c r="G64" s="32">
        <v>3</v>
      </c>
      <c r="H64" s="32">
        <v>1</v>
      </c>
      <c r="I64" s="32">
        <v>1</v>
      </c>
      <c r="J64" s="32">
        <v>1</v>
      </c>
      <c r="K64" s="32">
        <v>0</v>
      </c>
      <c r="L64" s="32">
        <v>5</v>
      </c>
      <c r="M64" s="32">
        <v>4</v>
      </c>
      <c r="N64" s="32">
        <v>0</v>
      </c>
      <c r="O64" s="32">
        <v>0</v>
      </c>
      <c r="P64" s="32">
        <v>3</v>
      </c>
      <c r="Q64" s="32" t="s">
        <v>62</v>
      </c>
      <c r="R64" s="25" t="s">
        <v>96</v>
      </c>
      <c r="S64" s="66" t="s">
        <v>23</v>
      </c>
      <c r="T64" s="66">
        <v>0</v>
      </c>
      <c r="U64" s="60">
        <v>5.4843799999999998</v>
      </c>
      <c r="V64" s="60"/>
      <c r="W64" s="66"/>
      <c r="X64" s="66"/>
      <c r="Y64" s="61"/>
    </row>
    <row r="65" spans="1:25" s="20" customFormat="1" ht="38.2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61" t="s">
        <v>97</v>
      </c>
      <c r="S65" s="66" t="s">
        <v>58</v>
      </c>
      <c r="T65" s="66">
        <v>0</v>
      </c>
      <c r="U65" s="60"/>
      <c r="V65" s="60"/>
      <c r="W65" s="66"/>
      <c r="X65" s="66"/>
      <c r="Y65" s="61"/>
    </row>
    <row r="66" spans="1:25" s="20" customFormat="1" ht="25.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5" t="s">
        <v>98</v>
      </c>
      <c r="S66" s="66" t="s">
        <v>22</v>
      </c>
      <c r="T66" s="66">
        <v>0</v>
      </c>
      <c r="U66" s="60"/>
      <c r="V66" s="60"/>
      <c r="W66" s="66"/>
      <c r="X66" s="66"/>
      <c r="Y66" s="61"/>
    </row>
    <row r="67" spans="1:25" s="20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99</v>
      </c>
      <c r="S67" s="66" t="s">
        <v>25</v>
      </c>
      <c r="T67" s="66">
        <v>0</v>
      </c>
      <c r="U67" s="60"/>
      <c r="V67" s="60"/>
      <c r="W67" s="66"/>
      <c r="X67" s="66"/>
      <c r="Y67" s="61"/>
    </row>
    <row r="68" spans="1:25" s="20" customFormat="1" ht="25.5" customHeight="1" x14ac:dyDescent="0.25">
      <c r="A68" s="67">
        <v>7</v>
      </c>
      <c r="B68" s="67">
        <v>0</v>
      </c>
      <c r="C68" s="67">
        <v>1</v>
      </c>
      <c r="D68" s="67">
        <v>0</v>
      </c>
      <c r="E68" s="67">
        <v>0</v>
      </c>
      <c r="F68" s="67">
        <v>0</v>
      </c>
      <c r="G68" s="67">
        <v>0</v>
      </c>
      <c r="H68" s="68">
        <v>1</v>
      </c>
      <c r="I68" s="67">
        <v>1</v>
      </c>
      <c r="J68" s="67">
        <v>2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9" t="s">
        <v>100</v>
      </c>
      <c r="S68" s="70" t="s">
        <v>3</v>
      </c>
      <c r="T68" s="71">
        <f>SUM(T69+T75+T86+T92)</f>
        <v>497.14800000000002</v>
      </c>
      <c r="U68" s="71">
        <f>SUM(U69+U75+U86+U92+U98)</f>
        <v>1302.19022</v>
      </c>
      <c r="V68" s="71">
        <f t="shared" ref="V68:W68" si="2">SUM(V69+V75+V86+V92+V98)</f>
        <v>929.05700000000002</v>
      </c>
      <c r="W68" s="71">
        <f t="shared" si="2"/>
        <v>638.69000000000005</v>
      </c>
      <c r="X68" s="71">
        <v>3367.085</v>
      </c>
      <c r="Y68" s="72"/>
    </row>
    <row r="69" spans="1:25" s="20" customFormat="1" ht="31.5" customHeight="1" x14ac:dyDescent="0.25">
      <c r="A69" s="43">
        <v>7</v>
      </c>
      <c r="B69" s="43">
        <v>0</v>
      </c>
      <c r="C69" s="43">
        <v>1</v>
      </c>
      <c r="D69" s="43">
        <v>0</v>
      </c>
      <c r="E69" s="43">
        <v>0</v>
      </c>
      <c r="F69" s="43">
        <v>0</v>
      </c>
      <c r="G69" s="43">
        <v>0</v>
      </c>
      <c r="H69" s="57">
        <v>1</v>
      </c>
      <c r="I69" s="38">
        <v>1</v>
      </c>
      <c r="J69" s="38">
        <v>2</v>
      </c>
      <c r="K69" s="38">
        <v>0</v>
      </c>
      <c r="L69" s="38">
        <v>1</v>
      </c>
      <c r="M69" s="38">
        <v>4</v>
      </c>
      <c r="N69" s="38">
        <v>0</v>
      </c>
      <c r="O69" s="38">
        <v>0</v>
      </c>
      <c r="P69" s="38">
        <v>0</v>
      </c>
      <c r="Q69" s="38">
        <v>0</v>
      </c>
      <c r="R69" s="40" t="s">
        <v>38</v>
      </c>
      <c r="S69" s="59" t="s">
        <v>21</v>
      </c>
      <c r="T69" s="58">
        <f>SUM(T71+T73)</f>
        <v>317.983</v>
      </c>
      <c r="U69" s="58">
        <f>SUM(U71+U73)</f>
        <v>739.57914000000005</v>
      </c>
      <c r="V69" s="58">
        <f t="shared" ref="V69:X69" si="3">SUM(V71+V73)</f>
        <v>242</v>
      </c>
      <c r="W69" s="58">
        <f t="shared" si="3"/>
        <v>274.69</v>
      </c>
      <c r="X69" s="58">
        <f t="shared" si="3"/>
        <v>1574.2521400000001</v>
      </c>
      <c r="Y69" s="59"/>
    </row>
    <row r="70" spans="1:25" s="4" customFormat="1" ht="38.25" x14ac:dyDescent="0.25">
      <c r="A70" s="18"/>
      <c r="B70" s="18"/>
      <c r="C70" s="18"/>
      <c r="D70" s="18"/>
      <c r="E70" s="18"/>
      <c r="F70" s="18"/>
      <c r="G70" s="18"/>
      <c r="H70" s="24"/>
      <c r="I70" s="18"/>
      <c r="J70" s="18"/>
      <c r="K70" s="18"/>
      <c r="L70" s="18"/>
      <c r="M70" s="18"/>
      <c r="N70" s="18"/>
      <c r="O70" s="18"/>
      <c r="P70" s="18"/>
      <c r="Q70" s="18"/>
      <c r="R70" s="73" t="s">
        <v>101</v>
      </c>
      <c r="S70" s="26" t="s">
        <v>19</v>
      </c>
      <c r="T70" s="31">
        <v>60</v>
      </c>
      <c r="U70" s="31">
        <v>70</v>
      </c>
      <c r="V70" s="31">
        <v>80</v>
      </c>
      <c r="W70" s="31"/>
      <c r="X70" s="30"/>
      <c r="Y70" s="28"/>
    </row>
    <row r="71" spans="1:25" s="4" customFormat="1" ht="25.5" x14ac:dyDescent="0.25">
      <c r="A71" s="18">
        <v>7</v>
      </c>
      <c r="B71" s="18">
        <v>0</v>
      </c>
      <c r="C71" s="18">
        <v>1</v>
      </c>
      <c r="D71" s="18">
        <v>0</v>
      </c>
      <c r="E71" s="18">
        <v>5</v>
      </c>
      <c r="F71" s="18">
        <v>0</v>
      </c>
      <c r="G71" s="18">
        <v>3</v>
      </c>
      <c r="H71" s="18">
        <v>1</v>
      </c>
      <c r="I71" s="18">
        <v>1</v>
      </c>
      <c r="J71" s="18">
        <v>2</v>
      </c>
      <c r="K71" s="18">
        <v>0</v>
      </c>
      <c r="L71" s="18">
        <v>1</v>
      </c>
      <c r="M71" s="18">
        <v>4</v>
      </c>
      <c r="N71" s="18">
        <v>0</v>
      </c>
      <c r="O71" s="18">
        <v>0</v>
      </c>
      <c r="P71" s="18">
        <v>1</v>
      </c>
      <c r="Q71" s="18" t="s">
        <v>62</v>
      </c>
      <c r="R71" s="61" t="s">
        <v>102</v>
      </c>
      <c r="S71" s="26" t="s">
        <v>3</v>
      </c>
      <c r="T71" s="31">
        <v>200.84</v>
      </c>
      <c r="U71" s="31">
        <v>391.58514000000002</v>
      </c>
      <c r="V71" s="36">
        <v>0</v>
      </c>
      <c r="W71" s="31">
        <v>55.19</v>
      </c>
      <c r="X71" s="30">
        <f>SUM(T71:W71)</f>
        <v>647.61514000000011</v>
      </c>
      <c r="Y71" s="28"/>
    </row>
    <row r="72" spans="1:25" s="4" customFormat="1" ht="25.5" x14ac:dyDescent="0.25">
      <c r="A72" s="18"/>
      <c r="B72" s="18"/>
      <c r="C72" s="18"/>
      <c r="D72" s="18"/>
      <c r="E72" s="18"/>
      <c r="F72" s="18"/>
      <c r="G72" s="18"/>
      <c r="H72" s="24"/>
      <c r="I72" s="18"/>
      <c r="J72" s="18"/>
      <c r="K72" s="18"/>
      <c r="L72" s="18"/>
      <c r="M72" s="18"/>
      <c r="N72" s="18"/>
      <c r="O72" s="18"/>
      <c r="P72" s="18"/>
      <c r="Q72" s="18"/>
      <c r="R72" s="61" t="s">
        <v>103</v>
      </c>
      <c r="S72" s="26" t="s">
        <v>26</v>
      </c>
      <c r="T72" s="31">
        <v>3</v>
      </c>
      <c r="U72" s="31">
        <v>3</v>
      </c>
      <c r="V72" s="31">
        <v>3</v>
      </c>
      <c r="W72" s="31"/>
      <c r="X72" s="30">
        <f>SUM(T72:W72)</f>
        <v>9</v>
      </c>
      <c r="Y72" s="28"/>
    </row>
    <row r="73" spans="1:25" s="4" customFormat="1" ht="25.5" x14ac:dyDescent="0.25">
      <c r="A73" s="18">
        <v>7</v>
      </c>
      <c r="B73" s="18">
        <v>0</v>
      </c>
      <c r="C73" s="18">
        <v>1</v>
      </c>
      <c r="D73" s="18">
        <v>0</v>
      </c>
      <c r="E73" s="18">
        <v>5</v>
      </c>
      <c r="F73" s="18">
        <v>0</v>
      </c>
      <c r="G73" s="18">
        <v>3</v>
      </c>
      <c r="H73" s="18">
        <v>1</v>
      </c>
      <c r="I73" s="18">
        <v>1</v>
      </c>
      <c r="J73" s="18">
        <v>2</v>
      </c>
      <c r="K73" s="18">
        <v>0</v>
      </c>
      <c r="L73" s="18">
        <v>1</v>
      </c>
      <c r="M73" s="18">
        <v>4</v>
      </c>
      <c r="N73" s="18">
        <v>0</v>
      </c>
      <c r="O73" s="18">
        <v>0</v>
      </c>
      <c r="P73" s="18">
        <v>2</v>
      </c>
      <c r="Q73" s="18" t="s">
        <v>62</v>
      </c>
      <c r="R73" s="54" t="s">
        <v>104</v>
      </c>
      <c r="S73" s="26" t="s">
        <v>24</v>
      </c>
      <c r="T73" s="31">
        <v>117.143</v>
      </c>
      <c r="U73" s="36">
        <v>347.99400000000003</v>
      </c>
      <c r="V73" s="36">
        <v>242</v>
      </c>
      <c r="W73" s="31">
        <v>219.5</v>
      </c>
      <c r="X73" s="30">
        <f>SUM(T73:W73)</f>
        <v>926.63700000000006</v>
      </c>
      <c r="Y73" s="28"/>
    </row>
    <row r="74" spans="1:25" s="4" customFormat="1" ht="25.5" x14ac:dyDescent="0.25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L74" s="18"/>
      <c r="M74" s="18"/>
      <c r="N74" s="18"/>
      <c r="O74" s="18"/>
      <c r="P74" s="18"/>
      <c r="Q74" s="18"/>
      <c r="R74" s="54" t="s">
        <v>105</v>
      </c>
      <c r="S74" s="26" t="s">
        <v>26</v>
      </c>
      <c r="T74" s="31">
        <v>0</v>
      </c>
      <c r="U74" s="31">
        <v>0</v>
      </c>
      <c r="V74" s="31">
        <v>0</v>
      </c>
      <c r="W74" s="31">
        <v>0</v>
      </c>
      <c r="X74" s="30">
        <f>SUM(T74:W74)</f>
        <v>0</v>
      </c>
      <c r="Y74" s="28"/>
    </row>
    <row r="75" spans="1:25" s="4" customFormat="1" x14ac:dyDescent="0.25">
      <c r="A75" s="38">
        <v>7</v>
      </c>
      <c r="B75" s="38">
        <v>0</v>
      </c>
      <c r="C75" s="38">
        <v>1</v>
      </c>
      <c r="D75" s="38">
        <v>0</v>
      </c>
      <c r="E75" s="38">
        <v>5</v>
      </c>
      <c r="F75" s="38">
        <v>0</v>
      </c>
      <c r="G75" s="38">
        <v>3</v>
      </c>
      <c r="H75" s="39">
        <v>1</v>
      </c>
      <c r="I75" s="38">
        <v>1</v>
      </c>
      <c r="J75" s="38">
        <v>2</v>
      </c>
      <c r="K75" s="38">
        <v>0</v>
      </c>
      <c r="L75" s="38">
        <v>2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74" t="s">
        <v>47</v>
      </c>
      <c r="S75" s="41" t="s">
        <v>24</v>
      </c>
      <c r="T75" s="75">
        <f>SUM(T83+T81+T79)</f>
        <v>179.16500000000002</v>
      </c>
      <c r="U75" s="75">
        <f>SUM(U83+U81+U79)</f>
        <v>263.59807999999998</v>
      </c>
      <c r="V75" s="75">
        <f t="shared" ref="V75:X75" si="4">SUM(V83+V81+V79)</f>
        <v>111</v>
      </c>
      <c r="W75" s="75">
        <f t="shared" si="4"/>
        <v>100</v>
      </c>
      <c r="X75" s="75">
        <v>653.76300000000003</v>
      </c>
      <c r="Y75" s="76"/>
    </row>
    <row r="76" spans="1:25" s="4" customFormat="1" x14ac:dyDescent="0.25">
      <c r="A76" s="18"/>
      <c r="B76" s="18"/>
      <c r="C76" s="18"/>
      <c r="D76" s="18"/>
      <c r="E76" s="18"/>
      <c r="F76" s="18"/>
      <c r="G76" s="18"/>
      <c r="H76" s="24"/>
      <c r="I76" s="18"/>
      <c r="J76" s="18"/>
      <c r="K76" s="18"/>
      <c r="L76" s="18"/>
      <c r="M76" s="18"/>
      <c r="N76" s="18"/>
      <c r="O76" s="18"/>
      <c r="P76" s="18"/>
      <c r="Q76" s="18"/>
      <c r="R76" s="54" t="s">
        <v>106</v>
      </c>
      <c r="S76" s="26" t="s">
        <v>19</v>
      </c>
      <c r="T76" s="30"/>
      <c r="U76" s="30"/>
      <c r="V76" s="30"/>
      <c r="W76" s="30"/>
      <c r="X76" s="30"/>
      <c r="Y76" s="28"/>
    </row>
    <row r="77" spans="1:25" s="4" customFormat="1" ht="36" customHeight="1" x14ac:dyDescent="0.25">
      <c r="A77" s="18"/>
      <c r="B77" s="18"/>
      <c r="C77" s="18"/>
      <c r="D77" s="18"/>
      <c r="E77" s="18"/>
      <c r="F77" s="18"/>
      <c r="G77" s="18"/>
      <c r="H77" s="24"/>
      <c r="I77" s="18"/>
      <c r="J77" s="18"/>
      <c r="K77" s="18"/>
      <c r="L77" s="18"/>
      <c r="M77" s="18"/>
      <c r="N77" s="18"/>
      <c r="O77" s="18"/>
      <c r="P77" s="18"/>
      <c r="Q77" s="18"/>
      <c r="R77" s="54" t="s">
        <v>107</v>
      </c>
      <c r="S77" s="26" t="s">
        <v>22</v>
      </c>
      <c r="T77" s="30" t="s">
        <v>57</v>
      </c>
      <c r="U77" s="30" t="s">
        <v>57</v>
      </c>
      <c r="V77" s="30" t="s">
        <v>57</v>
      </c>
      <c r="W77" s="30"/>
      <c r="X77" s="30"/>
      <c r="Y77" s="28">
        <v>2016</v>
      </c>
    </row>
    <row r="78" spans="1:25" s="4" customFormat="1" ht="25.5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54" t="s">
        <v>108</v>
      </c>
      <c r="S78" s="26" t="s">
        <v>25</v>
      </c>
      <c r="T78" s="31">
        <v>3</v>
      </c>
      <c r="U78" s="31">
        <v>3</v>
      </c>
      <c r="V78" s="31">
        <v>3</v>
      </c>
      <c r="W78" s="31"/>
      <c r="X78" s="30">
        <v>9</v>
      </c>
      <c r="Y78" s="28">
        <v>2016</v>
      </c>
    </row>
    <row r="79" spans="1:25" s="22" customFormat="1" ht="25.5" x14ac:dyDescent="0.25">
      <c r="A79" s="18">
        <v>7</v>
      </c>
      <c r="B79" s="18">
        <v>0</v>
      </c>
      <c r="C79" s="18">
        <v>1</v>
      </c>
      <c r="D79" s="18">
        <v>0</v>
      </c>
      <c r="E79" s="18">
        <v>5</v>
      </c>
      <c r="F79" s="18">
        <v>0</v>
      </c>
      <c r="G79" s="18">
        <v>3</v>
      </c>
      <c r="H79" s="18">
        <v>1</v>
      </c>
      <c r="I79" s="18">
        <v>1</v>
      </c>
      <c r="J79" s="18">
        <v>2</v>
      </c>
      <c r="K79" s="18">
        <v>0</v>
      </c>
      <c r="L79" s="18">
        <v>2</v>
      </c>
      <c r="M79" s="18">
        <v>4</v>
      </c>
      <c r="N79" s="18">
        <v>0</v>
      </c>
      <c r="O79" s="18">
        <v>0</v>
      </c>
      <c r="P79" s="77">
        <v>2</v>
      </c>
      <c r="Q79" s="77" t="s">
        <v>62</v>
      </c>
      <c r="R79" s="54" t="s">
        <v>109</v>
      </c>
      <c r="S79" s="26" t="s">
        <v>3</v>
      </c>
      <c r="T79" s="78">
        <v>0</v>
      </c>
      <c r="U79" s="79">
        <v>0</v>
      </c>
      <c r="V79" s="78">
        <v>0</v>
      </c>
      <c r="W79" s="78">
        <v>0</v>
      </c>
      <c r="X79" s="80">
        <f>SUM(T79:V79)</f>
        <v>0</v>
      </c>
      <c r="Y79" s="81"/>
    </row>
    <row r="80" spans="1:25" s="4" customFormat="1" x14ac:dyDescent="0.25">
      <c r="A80" s="18"/>
      <c r="B80" s="18"/>
      <c r="C80" s="18"/>
      <c r="D80" s="18"/>
      <c r="E80" s="18"/>
      <c r="F80" s="18"/>
      <c r="G80" s="18"/>
      <c r="H80" s="24"/>
      <c r="I80" s="18"/>
      <c r="J80" s="18"/>
      <c r="K80" s="18"/>
      <c r="L80" s="18"/>
      <c r="M80" s="18"/>
      <c r="N80" s="18"/>
      <c r="O80" s="18"/>
      <c r="P80" s="18"/>
      <c r="Q80" s="18"/>
      <c r="R80" s="54" t="s">
        <v>110</v>
      </c>
      <c r="S80" s="55" t="s">
        <v>19</v>
      </c>
      <c r="T80" s="56"/>
      <c r="U80" s="60"/>
      <c r="V80" s="56"/>
      <c r="W80" s="56"/>
      <c r="X80" s="30"/>
      <c r="Y80" s="28"/>
    </row>
    <row r="81" spans="1:25" s="4" customFormat="1" x14ac:dyDescent="0.25">
      <c r="A81" s="18">
        <v>7</v>
      </c>
      <c r="B81" s="18">
        <v>0</v>
      </c>
      <c r="C81" s="18">
        <v>1</v>
      </c>
      <c r="D81" s="18">
        <v>0</v>
      </c>
      <c r="E81" s="18">
        <v>5</v>
      </c>
      <c r="F81" s="18">
        <v>0</v>
      </c>
      <c r="G81" s="18">
        <v>3</v>
      </c>
      <c r="H81" s="18">
        <v>1</v>
      </c>
      <c r="I81" s="18">
        <v>1</v>
      </c>
      <c r="J81" s="18">
        <v>2</v>
      </c>
      <c r="K81" s="18">
        <v>0</v>
      </c>
      <c r="L81" s="18">
        <v>2</v>
      </c>
      <c r="M81" s="18">
        <v>4</v>
      </c>
      <c r="N81" s="18">
        <v>0</v>
      </c>
      <c r="O81" s="18">
        <v>0</v>
      </c>
      <c r="P81" s="18">
        <v>3</v>
      </c>
      <c r="Q81" s="18" t="s">
        <v>62</v>
      </c>
      <c r="R81" s="54" t="s">
        <v>111</v>
      </c>
      <c r="S81" s="55" t="s">
        <v>24</v>
      </c>
      <c r="T81" s="56">
        <v>90</v>
      </c>
      <c r="U81" s="60">
        <v>106.20408</v>
      </c>
      <c r="V81" s="56">
        <v>30</v>
      </c>
      <c r="W81" s="56">
        <v>0</v>
      </c>
      <c r="X81" s="30">
        <f>SUM(T81:V81)</f>
        <v>226.20408</v>
      </c>
      <c r="Y81" s="28"/>
    </row>
    <row r="82" spans="1:25" s="4" customFormat="1" x14ac:dyDescent="0.25">
      <c r="A82" s="18"/>
      <c r="B82" s="18"/>
      <c r="C82" s="18"/>
      <c r="D82" s="18"/>
      <c r="E82" s="18"/>
      <c r="F82" s="18"/>
      <c r="G82" s="18"/>
      <c r="H82" s="24"/>
      <c r="I82" s="18"/>
      <c r="J82" s="18"/>
      <c r="K82" s="18"/>
      <c r="L82" s="18"/>
      <c r="M82" s="18"/>
      <c r="N82" s="18"/>
      <c r="O82" s="18"/>
      <c r="P82" s="18"/>
      <c r="Q82" s="18"/>
      <c r="R82" s="54" t="s">
        <v>112</v>
      </c>
      <c r="S82" s="55" t="s">
        <v>25</v>
      </c>
      <c r="T82" s="56">
        <v>1</v>
      </c>
      <c r="U82" s="56">
        <v>0</v>
      </c>
      <c r="V82" s="56">
        <v>0</v>
      </c>
      <c r="W82" s="56">
        <v>0</v>
      </c>
      <c r="X82" s="30">
        <v>3</v>
      </c>
      <c r="Y82" s="28">
        <v>2016</v>
      </c>
    </row>
    <row r="83" spans="1:25" s="20" customFormat="1" ht="28.5" customHeight="1" x14ac:dyDescent="0.25">
      <c r="A83" s="18">
        <v>7</v>
      </c>
      <c r="B83" s="18">
        <v>0</v>
      </c>
      <c r="C83" s="18">
        <v>1</v>
      </c>
      <c r="D83" s="18">
        <v>0</v>
      </c>
      <c r="E83" s="18">
        <v>5</v>
      </c>
      <c r="F83" s="18">
        <v>0</v>
      </c>
      <c r="G83" s="18">
        <v>3</v>
      </c>
      <c r="H83" s="18">
        <v>1</v>
      </c>
      <c r="I83" s="18">
        <v>1</v>
      </c>
      <c r="J83" s="18">
        <v>2</v>
      </c>
      <c r="K83" s="18">
        <v>0</v>
      </c>
      <c r="L83" s="18">
        <v>2</v>
      </c>
      <c r="M83" s="18">
        <v>4</v>
      </c>
      <c r="N83" s="18">
        <v>0</v>
      </c>
      <c r="O83" s="18">
        <v>0</v>
      </c>
      <c r="P83" s="32">
        <v>4</v>
      </c>
      <c r="Q83" s="32" t="s">
        <v>62</v>
      </c>
      <c r="R83" s="28" t="s">
        <v>113</v>
      </c>
      <c r="S83" s="51" t="s">
        <v>3</v>
      </c>
      <c r="T83" s="31">
        <v>89.165000000000006</v>
      </c>
      <c r="U83" s="36">
        <v>157.39400000000001</v>
      </c>
      <c r="V83" s="31">
        <v>81</v>
      </c>
      <c r="W83" s="31">
        <v>100</v>
      </c>
      <c r="X83" s="31">
        <v>427.55900000000003</v>
      </c>
      <c r="Y83" s="61">
        <v>2016</v>
      </c>
    </row>
    <row r="84" spans="1:25" s="19" customFormat="1" ht="14.25" hidden="1" customHeight="1" x14ac:dyDescent="0.25">
      <c r="A84" s="67"/>
      <c r="B84" s="67"/>
      <c r="C84" s="67"/>
      <c r="D84" s="67"/>
      <c r="E84" s="67"/>
      <c r="F84" s="67"/>
      <c r="G84" s="67"/>
      <c r="H84" s="68"/>
      <c r="I84" s="67"/>
      <c r="J84" s="67"/>
      <c r="K84" s="67"/>
      <c r="L84" s="67"/>
      <c r="M84" s="67"/>
      <c r="N84" s="67"/>
      <c r="O84" s="67"/>
      <c r="P84" s="67"/>
      <c r="Q84" s="67"/>
      <c r="R84" s="44" t="s">
        <v>114</v>
      </c>
      <c r="S84" s="70" t="s">
        <v>3</v>
      </c>
      <c r="T84" s="71"/>
      <c r="U84" s="71"/>
      <c r="V84" s="71"/>
      <c r="W84" s="71"/>
      <c r="X84" s="71"/>
      <c r="Y84" s="72"/>
    </row>
    <row r="85" spans="1:25" s="19" customFormat="1" ht="14.25" hidden="1" customHeight="1" x14ac:dyDescent="0.25">
      <c r="A85" s="67"/>
      <c r="B85" s="67"/>
      <c r="C85" s="67"/>
      <c r="D85" s="67"/>
      <c r="E85" s="67"/>
      <c r="F85" s="67"/>
      <c r="G85" s="67"/>
      <c r="H85" s="68"/>
      <c r="I85" s="67"/>
      <c r="J85" s="67"/>
      <c r="K85" s="67"/>
      <c r="L85" s="67"/>
      <c r="M85" s="67"/>
      <c r="N85" s="67"/>
      <c r="O85" s="67"/>
      <c r="P85" s="67"/>
      <c r="Q85" s="67"/>
      <c r="R85" s="82" t="s">
        <v>42</v>
      </c>
      <c r="S85" s="70" t="s">
        <v>3</v>
      </c>
      <c r="T85" s="71"/>
      <c r="U85" s="71"/>
      <c r="V85" s="71"/>
      <c r="W85" s="71"/>
      <c r="X85" s="71"/>
      <c r="Y85" s="72"/>
    </row>
    <row r="86" spans="1:25" s="4" customFormat="1" ht="24.75" customHeight="1" x14ac:dyDescent="0.25">
      <c r="A86" s="38">
        <v>7</v>
      </c>
      <c r="B86" s="38">
        <v>0</v>
      </c>
      <c r="C86" s="38">
        <v>1</v>
      </c>
      <c r="D86" s="38">
        <v>0</v>
      </c>
      <c r="E86" s="38">
        <v>5</v>
      </c>
      <c r="F86" s="38">
        <v>0</v>
      </c>
      <c r="G86" s="38">
        <v>2</v>
      </c>
      <c r="H86" s="39">
        <v>1</v>
      </c>
      <c r="I86" s="38">
        <v>1</v>
      </c>
      <c r="J86" s="38">
        <v>2</v>
      </c>
      <c r="K86" s="38">
        <v>0</v>
      </c>
      <c r="L86" s="38">
        <v>3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40" t="s">
        <v>48</v>
      </c>
      <c r="S86" s="59" t="s">
        <v>24</v>
      </c>
      <c r="T86" s="75">
        <f>SUM(T90+T88)</f>
        <v>0</v>
      </c>
      <c r="U86" s="75">
        <f>SUM(U90+U88)</f>
        <v>0</v>
      </c>
      <c r="V86" s="75">
        <f>SUM(V90+V88)</f>
        <v>0</v>
      </c>
      <c r="W86" s="75">
        <f>SUM(W90+W88)</f>
        <v>0</v>
      </c>
      <c r="X86" s="75">
        <v>0</v>
      </c>
      <c r="Y86" s="76"/>
    </row>
    <row r="87" spans="1:25" s="4" customFormat="1" ht="28.5" customHeight="1" x14ac:dyDescent="0.25">
      <c r="A87" s="18"/>
      <c r="B87" s="18"/>
      <c r="C87" s="18"/>
      <c r="D87" s="18"/>
      <c r="E87" s="18"/>
      <c r="F87" s="18"/>
      <c r="G87" s="18"/>
      <c r="H87" s="24"/>
      <c r="I87" s="18"/>
      <c r="J87" s="18"/>
      <c r="K87" s="18"/>
      <c r="L87" s="18"/>
      <c r="M87" s="18"/>
      <c r="N87" s="18"/>
      <c r="O87" s="18"/>
      <c r="P87" s="18"/>
      <c r="Q87" s="18"/>
      <c r="R87" s="28" t="s">
        <v>115</v>
      </c>
      <c r="S87" s="26" t="s">
        <v>19</v>
      </c>
      <c r="T87" s="30">
        <v>50</v>
      </c>
      <c r="U87" s="31">
        <v>60</v>
      </c>
      <c r="V87" s="31">
        <v>70</v>
      </c>
      <c r="W87" s="31"/>
      <c r="X87" s="31"/>
      <c r="Y87" s="28">
        <v>2016</v>
      </c>
    </row>
    <row r="88" spans="1:25" s="4" customFormat="1" ht="27.75" customHeight="1" x14ac:dyDescent="0.25">
      <c r="A88" s="18">
        <v>7</v>
      </c>
      <c r="B88" s="18">
        <v>0</v>
      </c>
      <c r="C88" s="18">
        <v>1</v>
      </c>
      <c r="D88" s="18">
        <v>0</v>
      </c>
      <c r="E88" s="18">
        <v>5</v>
      </c>
      <c r="F88" s="18">
        <v>0</v>
      </c>
      <c r="G88" s="18">
        <v>2</v>
      </c>
      <c r="H88" s="18">
        <v>1</v>
      </c>
      <c r="I88" s="18">
        <v>1</v>
      </c>
      <c r="J88" s="18">
        <v>2</v>
      </c>
      <c r="K88" s="18">
        <v>0</v>
      </c>
      <c r="L88" s="18">
        <v>3</v>
      </c>
      <c r="M88" s="18">
        <v>4</v>
      </c>
      <c r="N88" s="18">
        <v>0</v>
      </c>
      <c r="O88" s="18">
        <v>0</v>
      </c>
      <c r="P88" s="18">
        <v>1</v>
      </c>
      <c r="Q88" s="18" t="s">
        <v>62</v>
      </c>
      <c r="R88" s="50" t="s">
        <v>116</v>
      </c>
      <c r="S88" s="26" t="s">
        <v>24</v>
      </c>
      <c r="T88" s="30">
        <v>0</v>
      </c>
      <c r="U88" s="30">
        <v>0</v>
      </c>
      <c r="V88" s="30">
        <v>0</v>
      </c>
      <c r="W88" s="30"/>
      <c r="X88" s="30">
        <v>0</v>
      </c>
      <c r="Y88" s="28">
        <v>2014</v>
      </c>
    </row>
    <row r="89" spans="1:25" s="17" customFormat="1" ht="25.5" x14ac:dyDescent="0.25">
      <c r="A89" s="18"/>
      <c r="B89" s="18"/>
      <c r="C89" s="18"/>
      <c r="D89" s="18"/>
      <c r="E89" s="18"/>
      <c r="F89" s="18"/>
      <c r="G89" s="18"/>
      <c r="H89" s="24"/>
      <c r="I89" s="18"/>
      <c r="J89" s="18"/>
      <c r="K89" s="18"/>
      <c r="L89" s="18"/>
      <c r="M89" s="18"/>
      <c r="N89" s="18"/>
      <c r="O89" s="18"/>
      <c r="P89" s="46"/>
      <c r="Q89" s="46"/>
      <c r="R89" s="28" t="s">
        <v>117</v>
      </c>
      <c r="S89" s="26" t="s">
        <v>24</v>
      </c>
      <c r="T89" s="45"/>
      <c r="U89" s="45"/>
      <c r="V89" s="45"/>
      <c r="W89" s="45"/>
      <c r="X89" s="45"/>
      <c r="Y89" s="46"/>
    </row>
    <row r="90" spans="1:25" s="17" customFormat="1" x14ac:dyDescent="0.25">
      <c r="A90" s="18">
        <v>7</v>
      </c>
      <c r="B90" s="18">
        <v>0</v>
      </c>
      <c r="C90" s="18">
        <v>1</v>
      </c>
      <c r="D90" s="18">
        <v>0</v>
      </c>
      <c r="E90" s="18">
        <v>5</v>
      </c>
      <c r="F90" s="18">
        <v>0</v>
      </c>
      <c r="G90" s="18">
        <v>2</v>
      </c>
      <c r="H90" s="18">
        <v>1</v>
      </c>
      <c r="I90" s="18">
        <v>1</v>
      </c>
      <c r="J90" s="18">
        <v>2</v>
      </c>
      <c r="K90" s="18">
        <v>0</v>
      </c>
      <c r="L90" s="18">
        <v>3</v>
      </c>
      <c r="M90" s="18">
        <v>4</v>
      </c>
      <c r="N90" s="18">
        <v>0</v>
      </c>
      <c r="O90" s="18">
        <v>0</v>
      </c>
      <c r="P90" s="46">
        <v>2</v>
      </c>
      <c r="Q90" s="46" t="s">
        <v>62</v>
      </c>
      <c r="R90" s="50" t="s">
        <v>118</v>
      </c>
      <c r="S90" s="26" t="s">
        <v>24</v>
      </c>
      <c r="T90" s="45"/>
      <c r="U90" s="45"/>
      <c r="V90" s="45"/>
      <c r="W90" s="45"/>
      <c r="X90" s="45"/>
      <c r="Y90" s="46"/>
    </row>
    <row r="91" spans="1:25" s="17" customFormat="1" x14ac:dyDescent="0.25">
      <c r="A91" s="46"/>
      <c r="B91" s="46"/>
      <c r="C91" s="46"/>
      <c r="D91" s="46"/>
      <c r="E91" s="46"/>
      <c r="F91" s="46"/>
      <c r="G91" s="46"/>
      <c r="H91" s="53"/>
      <c r="I91" s="46"/>
      <c r="J91" s="46"/>
      <c r="K91" s="46"/>
      <c r="L91" s="46"/>
      <c r="M91" s="46"/>
      <c r="N91" s="46"/>
      <c r="O91" s="46"/>
      <c r="P91" s="46"/>
      <c r="Q91" s="46"/>
      <c r="R91" s="28" t="s">
        <v>119</v>
      </c>
      <c r="S91" s="26" t="s">
        <v>19</v>
      </c>
      <c r="T91" s="45"/>
      <c r="U91" s="45"/>
      <c r="V91" s="45"/>
      <c r="W91" s="45"/>
      <c r="X91" s="45"/>
      <c r="Y91" s="46"/>
    </row>
    <row r="92" spans="1:25" s="17" customFormat="1" x14ac:dyDescent="0.25">
      <c r="A92" s="43">
        <v>7</v>
      </c>
      <c r="B92" s="43">
        <v>0</v>
      </c>
      <c r="C92" s="43">
        <v>1</v>
      </c>
      <c r="D92" s="43">
        <v>0</v>
      </c>
      <c r="E92" s="43">
        <v>4</v>
      </c>
      <c r="F92" s="43">
        <v>0</v>
      </c>
      <c r="G92" s="43">
        <v>9</v>
      </c>
      <c r="H92" s="57">
        <v>1</v>
      </c>
      <c r="I92" s="43">
        <v>1</v>
      </c>
      <c r="J92" s="43">
        <v>2</v>
      </c>
      <c r="K92" s="43">
        <v>0</v>
      </c>
      <c r="L92" s="43">
        <v>4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0" t="s">
        <v>53</v>
      </c>
      <c r="S92" s="43" t="s">
        <v>24</v>
      </c>
      <c r="T92" s="42">
        <f>SUM(T96)</f>
        <v>0</v>
      </c>
      <c r="U92" s="42">
        <f t="shared" ref="U92:X92" si="5">SUM(U96)</f>
        <v>299.01299999999998</v>
      </c>
      <c r="V92" s="42">
        <f t="shared" si="5"/>
        <v>376.05700000000002</v>
      </c>
      <c r="W92" s="42">
        <f t="shared" si="5"/>
        <v>264</v>
      </c>
      <c r="X92" s="42">
        <f t="shared" si="5"/>
        <v>939.06999999999994</v>
      </c>
      <c r="Y92" s="43"/>
    </row>
    <row r="93" spans="1:25" s="17" customFormat="1" ht="37.5" customHeight="1" x14ac:dyDescent="0.25">
      <c r="A93" s="46"/>
      <c r="B93" s="46"/>
      <c r="C93" s="46"/>
      <c r="D93" s="46"/>
      <c r="E93" s="46"/>
      <c r="F93" s="46"/>
      <c r="G93" s="46"/>
      <c r="H93" s="53"/>
      <c r="I93" s="46"/>
      <c r="J93" s="46"/>
      <c r="K93" s="46"/>
      <c r="L93" s="46"/>
      <c r="M93" s="46"/>
      <c r="N93" s="46"/>
      <c r="O93" s="46"/>
      <c r="P93" s="46"/>
      <c r="Q93" s="46"/>
      <c r="R93" s="25" t="s">
        <v>120</v>
      </c>
      <c r="S93" s="46" t="s">
        <v>22</v>
      </c>
      <c r="T93" s="45"/>
      <c r="U93" s="45"/>
      <c r="V93" s="45"/>
      <c r="W93" s="45"/>
      <c r="X93" s="45"/>
      <c r="Y93" s="46"/>
    </row>
    <row r="94" spans="1:25" s="17" customFormat="1" ht="25.5" x14ac:dyDescent="0.25">
      <c r="A94" s="46"/>
      <c r="B94" s="46"/>
      <c r="C94" s="46"/>
      <c r="D94" s="46"/>
      <c r="E94" s="46"/>
      <c r="F94" s="46"/>
      <c r="G94" s="46"/>
      <c r="H94" s="53"/>
      <c r="I94" s="46"/>
      <c r="J94" s="46"/>
      <c r="K94" s="46"/>
      <c r="L94" s="46"/>
      <c r="M94" s="46"/>
      <c r="N94" s="46"/>
      <c r="O94" s="46"/>
      <c r="P94" s="46"/>
      <c r="Q94" s="46"/>
      <c r="R94" s="28" t="s">
        <v>121</v>
      </c>
      <c r="S94" s="46" t="s">
        <v>24</v>
      </c>
      <c r="T94" s="45"/>
      <c r="U94" s="45"/>
      <c r="V94" s="45"/>
      <c r="W94" s="45"/>
      <c r="X94" s="45"/>
      <c r="Y94" s="46"/>
    </row>
    <row r="95" spans="1:25" s="17" customFormat="1" ht="25.5" x14ac:dyDescent="0.25">
      <c r="A95" s="46"/>
      <c r="B95" s="46"/>
      <c r="C95" s="46"/>
      <c r="D95" s="46"/>
      <c r="E95" s="46"/>
      <c r="F95" s="46"/>
      <c r="G95" s="46"/>
      <c r="H95" s="53"/>
      <c r="I95" s="46"/>
      <c r="J95" s="46"/>
      <c r="K95" s="46"/>
      <c r="L95" s="46"/>
      <c r="M95" s="46"/>
      <c r="N95" s="46"/>
      <c r="O95" s="46"/>
      <c r="P95" s="46"/>
      <c r="Q95" s="46"/>
      <c r="R95" s="28" t="s">
        <v>122</v>
      </c>
      <c r="S95" s="46" t="s">
        <v>56</v>
      </c>
      <c r="T95" s="45"/>
      <c r="U95" s="45"/>
      <c r="V95" s="45"/>
      <c r="W95" s="45"/>
      <c r="X95" s="45"/>
      <c r="Y95" s="46"/>
    </row>
    <row r="96" spans="1:25" s="17" customFormat="1" ht="25.5" x14ac:dyDescent="0.25">
      <c r="A96" s="18">
        <v>7</v>
      </c>
      <c r="B96" s="18">
        <v>0</v>
      </c>
      <c r="C96" s="18">
        <v>1</v>
      </c>
      <c r="D96" s="18">
        <v>0</v>
      </c>
      <c r="E96" s="18">
        <v>4</v>
      </c>
      <c r="F96" s="18">
        <v>0</v>
      </c>
      <c r="G96" s="18">
        <v>9</v>
      </c>
      <c r="H96" s="18">
        <v>1</v>
      </c>
      <c r="I96" s="18">
        <v>1</v>
      </c>
      <c r="J96" s="18">
        <v>2</v>
      </c>
      <c r="K96" s="18">
        <v>0</v>
      </c>
      <c r="L96" s="18">
        <v>4</v>
      </c>
      <c r="M96" s="18">
        <v>4</v>
      </c>
      <c r="N96" s="18">
        <v>0</v>
      </c>
      <c r="O96" s="18">
        <v>0</v>
      </c>
      <c r="P96" s="46">
        <v>2</v>
      </c>
      <c r="Q96" s="46" t="s">
        <v>62</v>
      </c>
      <c r="R96" s="61" t="s">
        <v>123</v>
      </c>
      <c r="S96" s="46" t="s">
        <v>24</v>
      </c>
      <c r="T96" s="45">
        <v>0</v>
      </c>
      <c r="U96" s="47">
        <v>299.01299999999998</v>
      </c>
      <c r="V96" s="47">
        <v>376.05700000000002</v>
      </c>
      <c r="W96" s="47">
        <v>264</v>
      </c>
      <c r="X96" s="45">
        <f>SUM(T96:W96)</f>
        <v>939.06999999999994</v>
      </c>
      <c r="Y96" s="46"/>
    </row>
    <row r="97" spans="1:25" s="17" customFormat="1" ht="38.25" x14ac:dyDescent="0.25">
      <c r="A97" s="46"/>
      <c r="B97" s="46"/>
      <c r="C97" s="46"/>
      <c r="D97" s="46"/>
      <c r="E97" s="46"/>
      <c r="F97" s="46"/>
      <c r="G97" s="46"/>
      <c r="H97" s="53"/>
      <c r="I97" s="46"/>
      <c r="J97" s="46"/>
      <c r="K97" s="46"/>
      <c r="L97" s="46"/>
      <c r="M97" s="46"/>
      <c r="N97" s="46"/>
      <c r="O97" s="46"/>
      <c r="P97" s="46"/>
      <c r="Q97" s="46"/>
      <c r="R97" s="28" t="s">
        <v>124</v>
      </c>
      <c r="S97" s="46" t="s">
        <v>19</v>
      </c>
      <c r="T97" s="45"/>
      <c r="U97" s="45"/>
      <c r="V97" s="45"/>
      <c r="W97" s="45"/>
      <c r="X97" s="45"/>
      <c r="Y97" s="46"/>
    </row>
    <row r="98" spans="1:25" s="17" customFormat="1" ht="27" x14ac:dyDescent="0.25">
      <c r="A98" s="83">
        <v>7</v>
      </c>
      <c r="B98" s="83">
        <v>0</v>
      </c>
      <c r="C98" s="83">
        <v>1</v>
      </c>
      <c r="D98" s="83">
        <v>0</v>
      </c>
      <c r="E98" s="83">
        <v>5</v>
      </c>
      <c r="F98" s="83">
        <v>0</v>
      </c>
      <c r="G98" s="83">
        <v>3</v>
      </c>
      <c r="H98" s="84">
        <v>1</v>
      </c>
      <c r="I98" s="83">
        <v>1</v>
      </c>
      <c r="J98" s="83">
        <v>2</v>
      </c>
      <c r="K98" s="83">
        <v>0</v>
      </c>
      <c r="L98" s="83">
        <v>5</v>
      </c>
      <c r="M98" s="83">
        <v>0</v>
      </c>
      <c r="N98" s="83">
        <v>0</v>
      </c>
      <c r="O98" s="83">
        <v>0</v>
      </c>
      <c r="P98" s="83">
        <v>0</v>
      </c>
      <c r="Q98" s="83"/>
      <c r="R98" s="85" t="s">
        <v>61</v>
      </c>
      <c r="S98" s="83"/>
      <c r="T98" s="86">
        <f>SUM(T100+T103+T104+T106+T105)</f>
        <v>0</v>
      </c>
      <c r="U98" s="86">
        <f>SUM(U100+U103+U104+U106+U105)</f>
        <v>0</v>
      </c>
      <c r="V98" s="86">
        <f t="shared" ref="V98:X98" si="6">SUM(V100+V103+V104+V106+V105)</f>
        <v>200</v>
      </c>
      <c r="W98" s="86">
        <f t="shared" si="6"/>
        <v>0</v>
      </c>
      <c r="X98" s="86">
        <f t="shared" si="6"/>
        <v>200</v>
      </c>
      <c r="Y98" s="83"/>
    </row>
    <row r="99" spans="1:25" s="17" customFormat="1" ht="25.5" x14ac:dyDescent="0.25">
      <c r="A99" s="46"/>
      <c r="B99" s="46"/>
      <c r="C99" s="46"/>
      <c r="D99" s="46"/>
      <c r="E99" s="46"/>
      <c r="F99" s="46"/>
      <c r="G99" s="46"/>
      <c r="H99" s="53"/>
      <c r="I99" s="46"/>
      <c r="J99" s="46"/>
      <c r="K99" s="46"/>
      <c r="L99" s="46"/>
      <c r="M99" s="46"/>
      <c r="N99" s="46"/>
      <c r="O99" s="46"/>
      <c r="P99" s="46"/>
      <c r="Q99" s="46"/>
      <c r="R99" s="61" t="s">
        <v>125</v>
      </c>
      <c r="S99" s="46" t="s">
        <v>55</v>
      </c>
      <c r="T99" s="45"/>
      <c r="U99" s="45"/>
      <c r="V99" s="45"/>
      <c r="W99" s="45"/>
      <c r="X99" s="45"/>
      <c r="Y99" s="46"/>
    </row>
    <row r="100" spans="1:25" s="17" customFormat="1" ht="25.5" x14ac:dyDescent="0.25">
      <c r="A100" s="33">
        <v>7</v>
      </c>
      <c r="B100" s="33">
        <v>0</v>
      </c>
      <c r="C100" s="33">
        <v>1</v>
      </c>
      <c r="D100" s="33">
        <v>0</v>
      </c>
      <c r="E100" s="33">
        <v>5</v>
      </c>
      <c r="F100" s="33">
        <v>0</v>
      </c>
      <c r="G100" s="33">
        <v>3</v>
      </c>
      <c r="H100" s="112">
        <v>1</v>
      </c>
      <c r="I100" s="33">
        <v>1</v>
      </c>
      <c r="J100" s="33">
        <v>2</v>
      </c>
      <c r="K100" s="33">
        <v>0</v>
      </c>
      <c r="L100" s="33">
        <v>2</v>
      </c>
      <c r="M100" s="113" t="s">
        <v>147</v>
      </c>
      <c r="N100" s="33">
        <v>0</v>
      </c>
      <c r="O100" s="33">
        <v>3</v>
      </c>
      <c r="P100" s="33">
        <v>3</v>
      </c>
      <c r="Q100" s="33" t="s">
        <v>148</v>
      </c>
      <c r="R100" s="34" t="s">
        <v>126</v>
      </c>
      <c r="S100" s="46" t="s">
        <v>24</v>
      </c>
      <c r="T100" s="45"/>
      <c r="U100" s="48">
        <v>0</v>
      </c>
      <c r="V100" s="45">
        <v>200</v>
      </c>
      <c r="W100" s="45"/>
      <c r="X100" s="45">
        <f>SUM(T100:W100)</f>
        <v>200</v>
      </c>
      <c r="Y100" s="46"/>
    </row>
    <row r="101" spans="1:25" s="17" customFormat="1" ht="25.5" x14ac:dyDescent="0.25">
      <c r="A101" s="87"/>
      <c r="B101" s="87"/>
      <c r="C101" s="87"/>
      <c r="D101" s="87"/>
      <c r="E101" s="87"/>
      <c r="F101" s="87"/>
      <c r="G101" s="87"/>
      <c r="H101" s="88"/>
      <c r="I101" s="87"/>
      <c r="J101" s="87"/>
      <c r="K101" s="87"/>
      <c r="L101" s="87"/>
      <c r="M101" s="87"/>
      <c r="N101" s="87"/>
      <c r="O101" s="87"/>
      <c r="P101" s="87"/>
      <c r="Q101" s="87"/>
      <c r="R101" s="37" t="s">
        <v>127</v>
      </c>
      <c r="S101" s="46" t="s">
        <v>22</v>
      </c>
      <c r="T101" s="45"/>
      <c r="U101" s="45"/>
      <c r="V101" s="45"/>
      <c r="W101" s="45"/>
      <c r="X101" s="45"/>
      <c r="Y101" s="46"/>
    </row>
    <row r="102" spans="1:25" s="17" customFormat="1" x14ac:dyDescent="0.25">
      <c r="A102" s="87"/>
      <c r="B102" s="87"/>
      <c r="C102" s="87"/>
      <c r="D102" s="87"/>
      <c r="E102" s="87"/>
      <c r="F102" s="87"/>
      <c r="G102" s="87"/>
      <c r="H102" s="88"/>
      <c r="I102" s="87"/>
      <c r="J102" s="87"/>
      <c r="K102" s="87"/>
      <c r="L102" s="87"/>
      <c r="M102" s="87"/>
      <c r="N102" s="87"/>
      <c r="O102" s="87"/>
      <c r="P102" s="87"/>
      <c r="Q102" s="87"/>
      <c r="R102" s="37" t="s">
        <v>128</v>
      </c>
      <c r="S102" s="46" t="s">
        <v>58</v>
      </c>
      <c r="T102" s="45"/>
      <c r="U102" s="45"/>
      <c r="V102" s="45"/>
      <c r="W102" s="45"/>
      <c r="X102" s="45"/>
      <c r="Y102" s="46"/>
    </row>
    <row r="103" spans="1:25" s="17" customFormat="1" ht="38.25" x14ac:dyDescent="0.25">
      <c r="A103" s="87"/>
      <c r="B103" s="87"/>
      <c r="C103" s="87"/>
      <c r="D103" s="87"/>
      <c r="E103" s="87"/>
      <c r="F103" s="87"/>
      <c r="G103" s="87"/>
      <c r="H103" s="88"/>
      <c r="I103" s="87"/>
      <c r="J103" s="87"/>
      <c r="K103" s="87"/>
      <c r="L103" s="87"/>
      <c r="M103" s="87"/>
      <c r="N103" s="87"/>
      <c r="O103" s="87"/>
      <c r="P103" s="87"/>
      <c r="Q103" s="87"/>
      <c r="R103" s="37" t="s">
        <v>129</v>
      </c>
      <c r="S103" s="46" t="s">
        <v>24</v>
      </c>
      <c r="T103" s="45"/>
      <c r="U103" s="45"/>
      <c r="V103" s="45"/>
      <c r="W103" s="45"/>
      <c r="X103" s="45">
        <f t="shared" ref="X103:X106" si="7">SUM(T103:W103)</f>
        <v>0</v>
      </c>
      <c r="Y103" s="46"/>
    </row>
    <row r="104" spans="1:25" s="17" customFormat="1" ht="38.25" x14ac:dyDescent="0.25">
      <c r="A104" s="87"/>
      <c r="B104" s="87"/>
      <c r="C104" s="87"/>
      <c r="D104" s="87"/>
      <c r="E104" s="87"/>
      <c r="F104" s="87"/>
      <c r="G104" s="87"/>
      <c r="H104" s="88"/>
      <c r="I104" s="87"/>
      <c r="J104" s="87"/>
      <c r="K104" s="87"/>
      <c r="L104" s="87"/>
      <c r="M104" s="87"/>
      <c r="N104" s="87"/>
      <c r="O104" s="87"/>
      <c r="P104" s="87"/>
      <c r="Q104" s="87"/>
      <c r="R104" s="37" t="s">
        <v>130</v>
      </c>
      <c r="S104" s="46" t="s">
        <v>24</v>
      </c>
      <c r="T104" s="45"/>
      <c r="U104" s="45"/>
      <c r="V104" s="45"/>
      <c r="W104" s="45"/>
      <c r="X104" s="45">
        <f t="shared" si="7"/>
        <v>0</v>
      </c>
      <c r="Y104" s="46"/>
    </row>
    <row r="105" spans="1:25" s="17" customFormat="1" ht="25.5" x14ac:dyDescent="0.25">
      <c r="A105" s="87"/>
      <c r="B105" s="87"/>
      <c r="C105" s="87"/>
      <c r="D105" s="87"/>
      <c r="E105" s="87"/>
      <c r="F105" s="87"/>
      <c r="G105" s="87"/>
      <c r="H105" s="88"/>
      <c r="I105" s="87"/>
      <c r="J105" s="87"/>
      <c r="K105" s="87"/>
      <c r="L105" s="87"/>
      <c r="M105" s="87"/>
      <c r="N105" s="87"/>
      <c r="O105" s="87"/>
      <c r="P105" s="87"/>
      <c r="Q105" s="87"/>
      <c r="R105" s="37" t="s">
        <v>131</v>
      </c>
      <c r="S105" s="46" t="s">
        <v>24</v>
      </c>
      <c r="T105" s="45"/>
      <c r="U105" s="45"/>
      <c r="V105" s="45"/>
      <c r="W105" s="45"/>
      <c r="X105" s="45">
        <f t="shared" si="7"/>
        <v>0</v>
      </c>
      <c r="Y105" s="46"/>
    </row>
    <row r="106" spans="1:25" s="17" customFormat="1" ht="51" x14ac:dyDescent="0.25">
      <c r="A106" s="87"/>
      <c r="B106" s="87"/>
      <c r="C106" s="87"/>
      <c r="D106" s="87"/>
      <c r="E106" s="87"/>
      <c r="F106" s="87"/>
      <c r="G106" s="87"/>
      <c r="H106" s="88"/>
      <c r="I106" s="87"/>
      <c r="J106" s="87"/>
      <c r="K106" s="87"/>
      <c r="L106" s="87"/>
      <c r="M106" s="87"/>
      <c r="N106" s="87"/>
      <c r="O106" s="87"/>
      <c r="P106" s="87"/>
      <c r="Q106" s="87"/>
      <c r="R106" s="37" t="s">
        <v>132</v>
      </c>
      <c r="S106" s="46" t="s">
        <v>24</v>
      </c>
      <c r="T106" s="45"/>
      <c r="U106" s="45"/>
      <c r="V106" s="45"/>
      <c r="W106" s="45"/>
      <c r="X106" s="45">
        <f t="shared" si="7"/>
        <v>0</v>
      </c>
      <c r="Y106" s="46"/>
    </row>
    <row r="107" spans="1:25" s="21" customFormat="1" ht="25.5" x14ac:dyDescent="0.25">
      <c r="A107" s="89">
        <v>7</v>
      </c>
      <c r="B107" s="89">
        <v>0</v>
      </c>
      <c r="C107" s="89">
        <v>1</v>
      </c>
      <c r="D107" s="89">
        <v>0</v>
      </c>
      <c r="E107" s="89">
        <v>3</v>
      </c>
      <c r="F107" s="89">
        <v>1</v>
      </c>
      <c r="G107" s="89">
        <v>0</v>
      </c>
      <c r="H107" s="90">
        <v>1</v>
      </c>
      <c r="I107" s="89">
        <v>1</v>
      </c>
      <c r="J107" s="89">
        <v>3</v>
      </c>
      <c r="K107" s="89">
        <v>0</v>
      </c>
      <c r="L107" s="89">
        <v>0</v>
      </c>
      <c r="M107" s="89">
        <v>0</v>
      </c>
      <c r="N107" s="89">
        <v>0</v>
      </c>
      <c r="O107" s="89">
        <v>0</v>
      </c>
      <c r="P107" s="89">
        <v>0</v>
      </c>
      <c r="Q107" s="89">
        <v>0</v>
      </c>
      <c r="R107" s="69" t="s">
        <v>49</v>
      </c>
      <c r="S107" s="89" t="s">
        <v>21</v>
      </c>
      <c r="T107" s="91">
        <f>SUM(T108+T114)</f>
        <v>7.3079999999999998</v>
      </c>
      <c r="U107" s="91">
        <f>SUM(U108+U114)</f>
        <v>90.295950000000005</v>
      </c>
      <c r="V107" s="91">
        <f t="shared" ref="V107:X107" si="8">SUM(V108+V114)</f>
        <v>115</v>
      </c>
      <c r="W107" s="91">
        <f t="shared" si="8"/>
        <v>100.02</v>
      </c>
      <c r="X107" s="91">
        <f t="shared" si="8"/>
        <v>312.62394999999998</v>
      </c>
      <c r="Y107" s="89"/>
    </row>
    <row r="108" spans="1:25" s="17" customFormat="1" ht="27" x14ac:dyDescent="0.25">
      <c r="A108" s="43">
        <v>7</v>
      </c>
      <c r="B108" s="43">
        <v>0</v>
      </c>
      <c r="C108" s="43">
        <v>1</v>
      </c>
      <c r="D108" s="43">
        <v>0</v>
      </c>
      <c r="E108" s="43">
        <v>3</v>
      </c>
      <c r="F108" s="43">
        <v>1</v>
      </c>
      <c r="G108" s="43">
        <v>0</v>
      </c>
      <c r="H108" s="57">
        <v>1</v>
      </c>
      <c r="I108" s="43">
        <v>1</v>
      </c>
      <c r="J108" s="43">
        <v>3</v>
      </c>
      <c r="K108" s="43">
        <v>0</v>
      </c>
      <c r="L108" s="43">
        <v>1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74" t="s">
        <v>50</v>
      </c>
      <c r="S108" s="41" t="s">
        <v>24</v>
      </c>
      <c r="T108" s="42">
        <f>SUM(T112)</f>
        <v>7.3079999999999998</v>
      </c>
      <c r="U108" s="42">
        <f>SUM(U112)</f>
        <v>35.42</v>
      </c>
      <c r="V108" s="42">
        <f t="shared" ref="V108:X108" si="9">SUM(V112)</f>
        <v>0</v>
      </c>
      <c r="W108" s="42">
        <f t="shared" si="9"/>
        <v>0</v>
      </c>
      <c r="X108" s="42">
        <f t="shared" si="9"/>
        <v>42.728000000000002</v>
      </c>
      <c r="Y108" s="43"/>
    </row>
    <row r="109" spans="1:25" s="17" customFormat="1" ht="24" customHeight="1" x14ac:dyDescent="0.25">
      <c r="A109" s="46"/>
      <c r="B109" s="46"/>
      <c r="C109" s="46"/>
      <c r="D109" s="46"/>
      <c r="E109" s="46"/>
      <c r="F109" s="46"/>
      <c r="G109" s="46"/>
      <c r="H109" s="53"/>
      <c r="I109" s="46"/>
      <c r="J109" s="46"/>
      <c r="K109" s="46"/>
      <c r="L109" s="46"/>
      <c r="M109" s="46"/>
      <c r="N109" s="46"/>
      <c r="O109" s="46"/>
      <c r="P109" s="46"/>
      <c r="Q109" s="46"/>
      <c r="R109" s="54" t="s">
        <v>133</v>
      </c>
      <c r="S109" s="51" t="s">
        <v>24</v>
      </c>
      <c r="T109" s="45"/>
      <c r="U109" s="45"/>
      <c r="V109" s="45"/>
      <c r="W109" s="45"/>
      <c r="X109" s="45"/>
      <c r="Y109" s="46"/>
    </row>
    <row r="110" spans="1:25" s="17" customFormat="1" ht="25.5" x14ac:dyDescent="0.25">
      <c r="A110" s="46"/>
      <c r="B110" s="46"/>
      <c r="C110" s="46"/>
      <c r="D110" s="46"/>
      <c r="E110" s="46"/>
      <c r="F110" s="46"/>
      <c r="G110" s="46"/>
      <c r="H110" s="53"/>
      <c r="I110" s="46"/>
      <c r="J110" s="46"/>
      <c r="K110" s="46"/>
      <c r="L110" s="46"/>
      <c r="M110" s="46"/>
      <c r="N110" s="46"/>
      <c r="O110" s="46"/>
      <c r="P110" s="46"/>
      <c r="Q110" s="46"/>
      <c r="R110" s="54" t="s">
        <v>134</v>
      </c>
      <c r="S110" s="26" t="s">
        <v>3</v>
      </c>
      <c r="T110" s="45"/>
      <c r="U110" s="45"/>
      <c r="V110" s="45"/>
      <c r="W110" s="45"/>
      <c r="X110" s="45"/>
      <c r="Y110" s="46"/>
    </row>
    <row r="111" spans="1:25" s="17" customFormat="1" ht="25.5" x14ac:dyDescent="0.25">
      <c r="A111" s="46"/>
      <c r="B111" s="46"/>
      <c r="C111" s="46"/>
      <c r="D111" s="46"/>
      <c r="E111" s="46"/>
      <c r="F111" s="46"/>
      <c r="G111" s="46"/>
      <c r="H111" s="53"/>
      <c r="I111" s="46"/>
      <c r="J111" s="46"/>
      <c r="K111" s="46"/>
      <c r="L111" s="46"/>
      <c r="M111" s="46"/>
      <c r="N111" s="46"/>
      <c r="O111" s="46"/>
      <c r="P111" s="46"/>
      <c r="Q111" s="46"/>
      <c r="R111" s="54" t="s">
        <v>135</v>
      </c>
      <c r="S111" s="26" t="s">
        <v>3</v>
      </c>
      <c r="T111" s="45"/>
      <c r="U111" s="45"/>
      <c r="V111" s="45"/>
      <c r="W111" s="45"/>
      <c r="X111" s="45"/>
      <c r="Y111" s="46"/>
    </row>
    <row r="112" spans="1:25" s="17" customFormat="1" ht="25.5" x14ac:dyDescent="0.25">
      <c r="A112" s="18">
        <v>7</v>
      </c>
      <c r="B112" s="18">
        <v>0</v>
      </c>
      <c r="C112" s="18">
        <v>1</v>
      </c>
      <c r="D112" s="18">
        <v>0</v>
      </c>
      <c r="E112" s="18">
        <v>3</v>
      </c>
      <c r="F112" s="18">
        <v>1</v>
      </c>
      <c r="G112" s="18">
        <v>0</v>
      </c>
      <c r="H112" s="18">
        <v>1</v>
      </c>
      <c r="I112" s="18">
        <v>1</v>
      </c>
      <c r="J112" s="18">
        <v>3</v>
      </c>
      <c r="K112" s="18">
        <v>0</v>
      </c>
      <c r="L112" s="18">
        <v>1</v>
      </c>
      <c r="M112" s="18">
        <v>4</v>
      </c>
      <c r="N112" s="18">
        <v>0</v>
      </c>
      <c r="O112" s="18">
        <v>0</v>
      </c>
      <c r="P112" s="18">
        <v>2</v>
      </c>
      <c r="Q112" s="18" t="s">
        <v>62</v>
      </c>
      <c r="R112" s="54" t="s">
        <v>136</v>
      </c>
      <c r="S112" s="26" t="s">
        <v>3</v>
      </c>
      <c r="T112" s="45">
        <v>7.3079999999999998</v>
      </c>
      <c r="U112" s="47">
        <v>35.42</v>
      </c>
      <c r="V112" s="45">
        <v>0</v>
      </c>
      <c r="W112" s="45">
        <v>0</v>
      </c>
      <c r="X112" s="45">
        <f>SUM(T112:V112)</f>
        <v>42.728000000000002</v>
      </c>
      <c r="Y112" s="46"/>
    </row>
    <row r="113" spans="1:25" s="17" customFormat="1" ht="25.5" x14ac:dyDescent="0.25">
      <c r="A113" s="46"/>
      <c r="B113" s="46"/>
      <c r="C113" s="46"/>
      <c r="D113" s="46"/>
      <c r="E113" s="46"/>
      <c r="F113" s="46"/>
      <c r="G113" s="46"/>
      <c r="H113" s="53"/>
      <c r="I113" s="46"/>
      <c r="J113" s="46"/>
      <c r="K113" s="46"/>
      <c r="L113" s="46"/>
      <c r="M113" s="46"/>
      <c r="N113" s="46"/>
      <c r="O113" s="46"/>
      <c r="P113" s="46"/>
      <c r="Q113" s="46"/>
      <c r="R113" s="92" t="s">
        <v>137</v>
      </c>
      <c r="S113" s="26" t="s">
        <v>26</v>
      </c>
      <c r="T113" s="45"/>
      <c r="U113" s="45"/>
      <c r="V113" s="45"/>
      <c r="W113" s="45"/>
      <c r="X113" s="45"/>
      <c r="Y113" s="46"/>
    </row>
    <row r="114" spans="1:25" s="17" customFormat="1" ht="27" x14ac:dyDescent="0.25">
      <c r="A114" s="43">
        <v>7</v>
      </c>
      <c r="B114" s="43">
        <v>0</v>
      </c>
      <c r="C114" s="43">
        <v>1</v>
      </c>
      <c r="D114" s="43">
        <v>0</v>
      </c>
      <c r="E114" s="43">
        <v>3</v>
      </c>
      <c r="F114" s="43">
        <v>1</v>
      </c>
      <c r="G114" s="43">
        <v>0</v>
      </c>
      <c r="H114" s="57">
        <v>1</v>
      </c>
      <c r="I114" s="43">
        <v>1</v>
      </c>
      <c r="J114" s="43">
        <v>3</v>
      </c>
      <c r="K114" s="43">
        <v>0</v>
      </c>
      <c r="L114" s="43">
        <v>2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74" t="s">
        <v>51</v>
      </c>
      <c r="S114" s="41" t="s">
        <v>22</v>
      </c>
      <c r="T114" s="42">
        <f>SUM(T118)</f>
        <v>0</v>
      </c>
      <c r="U114" s="42">
        <f>SUM(U118)</f>
        <v>54.875950000000003</v>
      </c>
      <c r="V114" s="42">
        <f t="shared" ref="V114:X114" si="10">SUM(V118)</f>
        <v>115</v>
      </c>
      <c r="W114" s="42">
        <f t="shared" si="10"/>
        <v>100.02</v>
      </c>
      <c r="X114" s="42">
        <f t="shared" si="10"/>
        <v>269.89594999999997</v>
      </c>
      <c r="Y114" s="43"/>
    </row>
    <row r="115" spans="1:25" s="17" customFormat="1" ht="38.25" x14ac:dyDescent="0.25">
      <c r="A115" s="46"/>
      <c r="B115" s="46"/>
      <c r="C115" s="46"/>
      <c r="D115" s="46"/>
      <c r="E115" s="46"/>
      <c r="F115" s="46"/>
      <c r="G115" s="46"/>
      <c r="H115" s="53"/>
      <c r="I115" s="46"/>
      <c r="J115" s="46"/>
      <c r="K115" s="46"/>
      <c r="L115" s="46"/>
      <c r="M115" s="46"/>
      <c r="N115" s="46"/>
      <c r="O115" s="46"/>
      <c r="P115" s="46"/>
      <c r="Q115" s="46"/>
      <c r="R115" s="25" t="s">
        <v>138</v>
      </c>
      <c r="S115" s="26" t="s">
        <v>24</v>
      </c>
      <c r="T115" s="45"/>
      <c r="U115" s="45"/>
      <c r="V115" s="45"/>
      <c r="W115" s="45"/>
      <c r="X115" s="45"/>
      <c r="Y115" s="46"/>
    </row>
    <row r="116" spans="1:25" s="17" customFormat="1" ht="25.5" x14ac:dyDescent="0.25">
      <c r="A116" s="46"/>
      <c r="B116" s="46"/>
      <c r="C116" s="46"/>
      <c r="D116" s="46"/>
      <c r="E116" s="46"/>
      <c r="F116" s="46"/>
      <c r="G116" s="46"/>
      <c r="H116" s="53"/>
      <c r="I116" s="46"/>
      <c r="J116" s="46"/>
      <c r="K116" s="46"/>
      <c r="L116" s="46"/>
      <c r="M116" s="46"/>
      <c r="N116" s="46"/>
      <c r="O116" s="46"/>
      <c r="P116" s="46"/>
      <c r="Q116" s="46"/>
      <c r="R116" s="28" t="s">
        <v>139</v>
      </c>
      <c r="S116" s="26" t="s">
        <v>24</v>
      </c>
      <c r="T116" s="45"/>
      <c r="U116" s="45"/>
      <c r="V116" s="45"/>
      <c r="W116" s="45"/>
      <c r="X116" s="45"/>
      <c r="Y116" s="46"/>
    </row>
    <row r="117" spans="1:25" s="17" customFormat="1" ht="25.5" x14ac:dyDescent="0.25">
      <c r="A117" s="46"/>
      <c r="B117" s="46"/>
      <c r="C117" s="46"/>
      <c r="D117" s="46"/>
      <c r="E117" s="46"/>
      <c r="F117" s="46"/>
      <c r="G117" s="46"/>
      <c r="H117" s="53"/>
      <c r="I117" s="46"/>
      <c r="J117" s="46"/>
      <c r="K117" s="46"/>
      <c r="L117" s="46"/>
      <c r="M117" s="46"/>
      <c r="N117" s="46"/>
      <c r="O117" s="46"/>
      <c r="P117" s="46"/>
      <c r="Q117" s="46"/>
      <c r="R117" s="28" t="s">
        <v>140</v>
      </c>
      <c r="S117" s="26" t="s">
        <v>24</v>
      </c>
      <c r="T117" s="45"/>
      <c r="U117" s="45"/>
      <c r="V117" s="45"/>
      <c r="W117" s="45"/>
      <c r="X117" s="45"/>
      <c r="Y117" s="46"/>
    </row>
    <row r="118" spans="1:25" s="17" customFormat="1" ht="25.5" x14ac:dyDescent="0.25">
      <c r="A118" s="18">
        <v>7</v>
      </c>
      <c r="B118" s="18">
        <v>0</v>
      </c>
      <c r="C118" s="18">
        <v>1</v>
      </c>
      <c r="D118" s="18">
        <v>0</v>
      </c>
      <c r="E118" s="18">
        <v>3</v>
      </c>
      <c r="F118" s="18">
        <v>1</v>
      </c>
      <c r="G118" s="18">
        <v>0</v>
      </c>
      <c r="H118" s="18">
        <v>1</v>
      </c>
      <c r="I118" s="18">
        <v>1</v>
      </c>
      <c r="J118" s="18">
        <v>3</v>
      </c>
      <c r="K118" s="18">
        <v>0</v>
      </c>
      <c r="L118" s="18">
        <v>2</v>
      </c>
      <c r="M118" s="18">
        <v>4</v>
      </c>
      <c r="N118" s="18">
        <v>0</v>
      </c>
      <c r="O118" s="18">
        <v>0</v>
      </c>
      <c r="P118" s="18">
        <v>2</v>
      </c>
      <c r="Q118" s="18" t="s">
        <v>62</v>
      </c>
      <c r="R118" s="28" t="s">
        <v>141</v>
      </c>
      <c r="S118" s="26" t="s">
        <v>24</v>
      </c>
      <c r="T118" s="45">
        <v>0</v>
      </c>
      <c r="U118" s="47">
        <v>54.875950000000003</v>
      </c>
      <c r="V118" s="47">
        <v>115</v>
      </c>
      <c r="W118" s="47">
        <v>100.02</v>
      </c>
      <c r="X118" s="45">
        <f>SUM(T118:W118)</f>
        <v>269.89594999999997</v>
      </c>
      <c r="Y118" s="46"/>
    </row>
    <row r="119" spans="1:25" s="17" customFormat="1" ht="38.25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28" t="s">
        <v>142</v>
      </c>
      <c r="S119" s="46" t="s">
        <v>25</v>
      </c>
      <c r="T119" s="45"/>
      <c r="U119" s="47"/>
      <c r="V119" s="47"/>
      <c r="W119" s="47"/>
      <c r="X119" s="45"/>
      <c r="Y119" s="46"/>
    </row>
    <row r="120" spans="1:25" s="17" customFormat="1" ht="18" customHeight="1" x14ac:dyDescent="0.25">
      <c r="A120" s="93">
        <v>7</v>
      </c>
      <c r="B120" s="93">
        <v>0</v>
      </c>
      <c r="C120" s="93">
        <v>1</v>
      </c>
      <c r="D120" s="93">
        <v>0</v>
      </c>
      <c r="E120" s="93">
        <v>1</v>
      </c>
      <c r="F120" s="93">
        <v>0</v>
      </c>
      <c r="G120" s="93">
        <v>4</v>
      </c>
      <c r="H120" s="93">
        <v>1</v>
      </c>
      <c r="I120" s="93">
        <v>1</v>
      </c>
      <c r="J120" s="93">
        <v>9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93">
        <v>0</v>
      </c>
      <c r="Q120" s="93">
        <v>0</v>
      </c>
      <c r="R120" s="94" t="s">
        <v>15</v>
      </c>
      <c r="S120" s="93" t="s">
        <v>22</v>
      </c>
      <c r="T120" s="95">
        <f>SUM(T121)</f>
        <v>1415.6759999999999</v>
      </c>
      <c r="U120" s="95">
        <f>SUM(U121)</f>
        <v>1562.0130899999999</v>
      </c>
      <c r="V120" s="95">
        <f t="shared" ref="V120:X120" si="11">SUM(V121)</f>
        <v>1523.8</v>
      </c>
      <c r="W120" s="95">
        <f t="shared" si="11"/>
        <v>1467.5</v>
      </c>
      <c r="X120" s="95">
        <f t="shared" si="11"/>
        <v>5968.98909</v>
      </c>
      <c r="Y120" s="93"/>
    </row>
    <row r="121" spans="1:25" s="17" customFormat="1" ht="25.5" x14ac:dyDescent="0.25">
      <c r="A121" s="83">
        <v>7</v>
      </c>
      <c r="B121" s="83">
        <v>0</v>
      </c>
      <c r="C121" s="83">
        <v>1</v>
      </c>
      <c r="D121" s="83">
        <v>0</v>
      </c>
      <c r="E121" s="83">
        <v>1</v>
      </c>
      <c r="F121" s="83">
        <v>0</v>
      </c>
      <c r="G121" s="83">
        <v>4</v>
      </c>
      <c r="H121" s="83">
        <v>1</v>
      </c>
      <c r="I121" s="83">
        <v>1</v>
      </c>
      <c r="J121" s="83">
        <v>9</v>
      </c>
      <c r="K121" s="83">
        <v>0</v>
      </c>
      <c r="L121" s="83">
        <v>1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96" t="s">
        <v>18</v>
      </c>
      <c r="S121" s="83" t="s">
        <v>25</v>
      </c>
      <c r="T121" s="86">
        <f>SUM(T122:T123)</f>
        <v>1415.6759999999999</v>
      </c>
      <c r="U121" s="86">
        <f>SUM(U122:U123)</f>
        <v>1562.0130899999999</v>
      </c>
      <c r="V121" s="86">
        <f t="shared" ref="V121:X121" si="12">SUM(V122:V123)</f>
        <v>1523.8</v>
      </c>
      <c r="W121" s="86">
        <f t="shared" si="12"/>
        <v>1467.5</v>
      </c>
      <c r="X121" s="86">
        <f t="shared" si="12"/>
        <v>5968.98909</v>
      </c>
      <c r="Y121" s="83"/>
    </row>
    <row r="122" spans="1:25" s="17" customFormat="1" x14ac:dyDescent="0.25">
      <c r="A122" s="18">
        <v>7</v>
      </c>
      <c r="B122" s="18">
        <v>0</v>
      </c>
      <c r="C122" s="18">
        <v>1</v>
      </c>
      <c r="D122" s="18">
        <v>0</v>
      </c>
      <c r="E122" s="18">
        <v>1</v>
      </c>
      <c r="F122" s="18">
        <v>0</v>
      </c>
      <c r="G122" s="18">
        <v>4</v>
      </c>
      <c r="H122" s="18">
        <v>1</v>
      </c>
      <c r="I122" s="18">
        <v>1</v>
      </c>
      <c r="J122" s="18">
        <v>9</v>
      </c>
      <c r="K122" s="18">
        <v>0</v>
      </c>
      <c r="L122" s="18">
        <v>1</v>
      </c>
      <c r="M122" s="18">
        <v>4</v>
      </c>
      <c r="N122" s="18">
        <v>0</v>
      </c>
      <c r="O122" s="18">
        <v>1</v>
      </c>
      <c r="P122" s="18">
        <v>2</v>
      </c>
      <c r="Q122" s="18" t="s">
        <v>149</v>
      </c>
      <c r="R122" s="28" t="s">
        <v>39</v>
      </c>
      <c r="S122" s="52" t="s">
        <v>24</v>
      </c>
      <c r="T122" s="45">
        <v>937.51800000000003</v>
      </c>
      <c r="U122" s="47">
        <v>1191.26134</v>
      </c>
      <c r="V122" s="45">
        <v>1008.8</v>
      </c>
      <c r="W122" s="45">
        <v>979.5</v>
      </c>
      <c r="X122" s="45">
        <f>SUM(T122:W122)</f>
        <v>4117.0793400000002</v>
      </c>
      <c r="Y122" s="46"/>
    </row>
    <row r="123" spans="1:25" s="17" customFormat="1" x14ac:dyDescent="0.25">
      <c r="A123" s="18">
        <v>7</v>
      </c>
      <c r="B123" s="18">
        <v>0</v>
      </c>
      <c r="C123" s="18">
        <v>1</v>
      </c>
      <c r="D123" s="18">
        <v>0</v>
      </c>
      <c r="E123" s="18">
        <v>1</v>
      </c>
      <c r="F123" s="18">
        <v>0</v>
      </c>
      <c r="G123" s="18">
        <v>4</v>
      </c>
      <c r="H123" s="18">
        <v>1</v>
      </c>
      <c r="I123" s="18">
        <v>1</v>
      </c>
      <c r="J123" s="18">
        <v>9</v>
      </c>
      <c r="K123" s="18">
        <v>0</v>
      </c>
      <c r="L123" s="18">
        <v>1</v>
      </c>
      <c r="M123" s="18">
        <v>4</v>
      </c>
      <c r="N123" s="18">
        <v>0</v>
      </c>
      <c r="O123" s="18">
        <v>1</v>
      </c>
      <c r="P123" s="18">
        <v>3</v>
      </c>
      <c r="Q123" s="18" t="s">
        <v>149</v>
      </c>
      <c r="R123" s="28" t="s">
        <v>52</v>
      </c>
      <c r="S123" s="97" t="s">
        <v>23</v>
      </c>
      <c r="T123" s="45">
        <v>478.15800000000002</v>
      </c>
      <c r="U123" s="47">
        <v>370.75175000000002</v>
      </c>
      <c r="V123" s="45">
        <v>515</v>
      </c>
      <c r="W123" s="45">
        <v>488</v>
      </c>
      <c r="X123" s="45">
        <f>SUM(T123:W123)</f>
        <v>1851.90975</v>
      </c>
      <c r="Y123" s="46"/>
    </row>
    <row r="124" spans="1:25" s="17" customForma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28" t="s">
        <v>31</v>
      </c>
      <c r="S124" s="98" t="s">
        <v>23</v>
      </c>
      <c r="T124" s="45"/>
      <c r="U124" s="45"/>
      <c r="V124" s="45"/>
      <c r="W124" s="45"/>
      <c r="X124" s="45"/>
      <c r="Y124" s="46"/>
    </row>
    <row r="125" spans="1:25" s="17" customFormat="1" ht="25.5" x14ac:dyDescent="0.25">
      <c r="A125" s="46"/>
      <c r="B125" s="46"/>
      <c r="C125" s="46"/>
      <c r="D125" s="46"/>
      <c r="E125" s="46"/>
      <c r="F125" s="46"/>
      <c r="G125" s="46"/>
      <c r="H125" s="53"/>
      <c r="I125" s="46"/>
      <c r="J125" s="46"/>
      <c r="K125" s="46"/>
      <c r="L125" s="46"/>
      <c r="M125" s="46"/>
      <c r="N125" s="46"/>
      <c r="O125" s="46"/>
      <c r="P125" s="46"/>
      <c r="Q125" s="46"/>
      <c r="R125" s="28" t="s">
        <v>32</v>
      </c>
      <c r="S125" s="98" t="s">
        <v>23</v>
      </c>
      <c r="T125" s="45"/>
      <c r="U125" s="45"/>
      <c r="V125" s="45"/>
      <c r="W125" s="45"/>
      <c r="X125" s="45"/>
      <c r="Y125" s="46"/>
    </row>
    <row r="126" spans="1:25" s="17" customFormat="1" ht="25.5" x14ac:dyDescent="0.25">
      <c r="A126" s="46"/>
      <c r="B126" s="46"/>
      <c r="C126" s="46"/>
      <c r="D126" s="46"/>
      <c r="E126" s="46"/>
      <c r="F126" s="46"/>
      <c r="G126" s="46"/>
      <c r="H126" s="53"/>
      <c r="I126" s="46"/>
      <c r="J126" s="46"/>
      <c r="K126" s="46"/>
      <c r="L126" s="46"/>
      <c r="M126" s="46"/>
      <c r="N126" s="46"/>
      <c r="O126" s="46"/>
      <c r="P126" s="46"/>
      <c r="Q126" s="46"/>
      <c r="R126" s="28" t="s">
        <v>33</v>
      </c>
      <c r="S126" s="98"/>
      <c r="T126" s="45"/>
      <c r="U126" s="45"/>
      <c r="V126" s="45"/>
      <c r="W126" s="45"/>
      <c r="X126" s="45"/>
      <c r="Y126" s="46"/>
    </row>
    <row r="127" spans="1:25" s="17" customFormat="1" ht="25.5" x14ac:dyDescent="0.25">
      <c r="A127" s="46"/>
      <c r="B127" s="46"/>
      <c r="C127" s="46"/>
      <c r="D127" s="46"/>
      <c r="E127" s="46"/>
      <c r="F127" s="46"/>
      <c r="G127" s="46"/>
      <c r="H127" s="53"/>
      <c r="I127" s="46"/>
      <c r="J127" s="46"/>
      <c r="K127" s="46"/>
      <c r="L127" s="46"/>
      <c r="M127" s="46"/>
      <c r="N127" s="46"/>
      <c r="O127" s="46"/>
      <c r="P127" s="46"/>
      <c r="Q127" s="46"/>
      <c r="R127" s="28" t="s">
        <v>34</v>
      </c>
      <c r="S127" s="46" t="s">
        <v>22</v>
      </c>
      <c r="T127" s="45"/>
      <c r="U127" s="45"/>
      <c r="V127" s="45"/>
      <c r="W127" s="45"/>
      <c r="X127" s="45"/>
      <c r="Y127" s="46"/>
    </row>
    <row r="128" spans="1:25" s="17" customFormat="1" ht="25.5" x14ac:dyDescent="0.25">
      <c r="A128" s="46"/>
      <c r="B128" s="46"/>
      <c r="C128" s="46"/>
      <c r="D128" s="46"/>
      <c r="E128" s="46"/>
      <c r="F128" s="46"/>
      <c r="G128" s="46"/>
      <c r="H128" s="53"/>
      <c r="I128" s="46"/>
      <c r="J128" s="46"/>
      <c r="K128" s="46"/>
      <c r="L128" s="46"/>
      <c r="M128" s="46"/>
      <c r="N128" s="46"/>
      <c r="O128" s="46"/>
      <c r="P128" s="46"/>
      <c r="Q128" s="46"/>
      <c r="R128" s="28" t="s">
        <v>35</v>
      </c>
      <c r="S128" s="46" t="s">
        <v>55</v>
      </c>
      <c r="T128" s="45"/>
      <c r="U128" s="45"/>
      <c r="V128" s="45"/>
      <c r="W128" s="45"/>
      <c r="X128" s="45"/>
      <c r="Y128" s="46"/>
    </row>
    <row r="129" spans="1:25" s="12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1"/>
      <c r="N129" s="11"/>
      <c r="O129" s="11"/>
      <c r="P129" s="11"/>
      <c r="Q129" s="11"/>
      <c r="R129" s="11"/>
      <c r="S129" s="11"/>
      <c r="T129" s="11"/>
      <c r="U129" s="118"/>
      <c r="V129" s="118"/>
      <c r="W129" s="11"/>
      <c r="X129" s="11"/>
      <c r="Y129" s="11"/>
    </row>
    <row r="130" spans="1:25" s="12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1"/>
      <c r="N130" s="11"/>
      <c r="O130" s="11"/>
      <c r="P130" s="11"/>
      <c r="Q130" s="11"/>
      <c r="R130" s="11"/>
      <c r="S130" s="11"/>
      <c r="T130" s="11"/>
      <c r="U130" s="118"/>
      <c r="V130" s="118"/>
      <c r="W130" s="11"/>
      <c r="X130" s="11"/>
      <c r="Y130" s="11"/>
    </row>
    <row r="131" spans="1:25" s="12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1"/>
      <c r="N131" s="11"/>
      <c r="O131" s="11"/>
      <c r="P131" s="11"/>
      <c r="Q131" s="11"/>
      <c r="R131" s="11"/>
      <c r="S131" s="11"/>
      <c r="T131" s="11"/>
      <c r="U131" s="118"/>
      <c r="V131" s="118"/>
      <c r="W131" s="11"/>
      <c r="X131" s="11"/>
      <c r="Y131" s="11"/>
    </row>
    <row r="132" spans="1:25" s="1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118"/>
      <c r="V132" s="118"/>
      <c r="W132" s="11"/>
      <c r="X132" s="11"/>
      <c r="Y132" s="11"/>
    </row>
    <row r="133" spans="1:25" s="1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118"/>
      <c r="V133" s="118"/>
      <c r="W133" s="11"/>
      <c r="X133" s="11"/>
      <c r="Y133" s="11"/>
    </row>
    <row r="134" spans="1:25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118"/>
      <c r="V134" s="118"/>
      <c r="W134" s="11"/>
      <c r="X134" s="11"/>
      <c r="Y134" s="11"/>
    </row>
    <row r="135" spans="1:25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118"/>
      <c r="V135" s="118"/>
      <c r="W135" s="11"/>
      <c r="X135" s="11"/>
      <c r="Y135" s="11"/>
    </row>
    <row r="136" spans="1:25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118"/>
      <c r="V136" s="118"/>
      <c r="W136" s="11"/>
      <c r="X136" s="11"/>
      <c r="Y136" s="11"/>
    </row>
    <row r="137" spans="1:25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118"/>
      <c r="V137" s="118"/>
      <c r="W137" s="11"/>
      <c r="X137" s="11"/>
      <c r="Y137" s="11"/>
    </row>
    <row r="138" spans="1:25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118"/>
      <c r="V138" s="118"/>
      <c r="W138" s="11"/>
      <c r="X138" s="11"/>
      <c r="Y138" s="11"/>
    </row>
    <row r="139" spans="1:25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118"/>
      <c r="V139" s="118"/>
      <c r="W139" s="11"/>
      <c r="X139" s="11"/>
      <c r="Y139" s="11"/>
    </row>
    <row r="140" spans="1:25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118"/>
      <c r="V140" s="118"/>
      <c r="W140" s="11"/>
      <c r="X140" s="11"/>
      <c r="Y140" s="11"/>
    </row>
    <row r="141" spans="1:25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118"/>
      <c r="V141" s="118"/>
      <c r="W141" s="11"/>
      <c r="X141" s="11"/>
      <c r="Y141" s="11"/>
    </row>
    <row r="142" spans="1:25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118"/>
      <c r="V142" s="118"/>
      <c r="W142" s="11"/>
      <c r="X142" s="11"/>
      <c r="Y142" s="11"/>
    </row>
    <row r="143" spans="1:25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118"/>
      <c r="V143" s="118"/>
      <c r="W143" s="11"/>
      <c r="X143" s="11"/>
      <c r="Y143" s="11"/>
    </row>
    <row r="144" spans="1:25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118"/>
      <c r="V144" s="118"/>
      <c r="W144" s="11"/>
      <c r="X144" s="11"/>
      <c r="Y144" s="11"/>
    </row>
    <row r="145" spans="1:25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118"/>
      <c r="V145" s="118"/>
      <c r="W145" s="11"/>
      <c r="X145" s="11"/>
      <c r="Y145" s="11"/>
    </row>
    <row r="146" spans="1:25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118"/>
      <c r="V146" s="118"/>
      <c r="W146" s="11"/>
      <c r="X146" s="11"/>
      <c r="Y146" s="11"/>
    </row>
    <row r="147" spans="1:25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118"/>
      <c r="V147" s="118"/>
      <c r="W147" s="11"/>
      <c r="X147" s="11"/>
      <c r="Y147" s="11"/>
    </row>
    <row r="148" spans="1:25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118"/>
      <c r="V148" s="118"/>
      <c r="W148" s="11"/>
      <c r="X148" s="11"/>
      <c r="Y148" s="11"/>
    </row>
    <row r="149" spans="1:25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118"/>
      <c r="V149" s="118"/>
      <c r="W149" s="11"/>
      <c r="X149" s="11"/>
      <c r="Y149" s="11"/>
    </row>
    <row r="150" spans="1:25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118"/>
      <c r="V150" s="118"/>
      <c r="W150" s="11"/>
      <c r="X150" s="11"/>
      <c r="Y150" s="11"/>
    </row>
    <row r="151" spans="1:25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118"/>
      <c r="V151" s="118"/>
      <c r="W151" s="11"/>
      <c r="X151" s="11"/>
      <c r="Y151" s="11"/>
    </row>
    <row r="152" spans="1:25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118"/>
      <c r="V152" s="118"/>
      <c r="W152" s="11"/>
      <c r="X152" s="11"/>
      <c r="Y152" s="11"/>
    </row>
    <row r="153" spans="1:25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118"/>
      <c r="V153" s="118"/>
      <c r="W153" s="11"/>
      <c r="X153" s="11"/>
      <c r="Y153" s="11"/>
    </row>
    <row r="154" spans="1:25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118"/>
      <c r="V154" s="118"/>
      <c r="W154" s="11"/>
      <c r="X154" s="11"/>
      <c r="Y154" s="11"/>
    </row>
    <row r="155" spans="1:25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118"/>
      <c r="V155" s="118"/>
      <c r="W155" s="11"/>
      <c r="X155" s="11"/>
      <c r="Y155" s="11"/>
    </row>
    <row r="156" spans="1:25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118"/>
      <c r="V156" s="118"/>
      <c r="W156" s="11"/>
      <c r="X156" s="11"/>
      <c r="Y156" s="11"/>
    </row>
    <row r="157" spans="1:25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118"/>
      <c r="V157" s="118"/>
      <c r="W157" s="11"/>
      <c r="X157" s="11"/>
      <c r="Y157" s="11"/>
    </row>
    <row r="158" spans="1:25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118"/>
      <c r="V158" s="118"/>
      <c r="W158" s="11"/>
      <c r="X158" s="11"/>
      <c r="Y158" s="11"/>
    </row>
    <row r="159" spans="1:25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118"/>
      <c r="V159" s="118"/>
      <c r="W159" s="11"/>
      <c r="X159" s="11"/>
      <c r="Y159" s="11"/>
    </row>
    <row r="160" spans="1:25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118"/>
      <c r="V160" s="118"/>
      <c r="W160" s="11"/>
      <c r="X160" s="11"/>
      <c r="Y160" s="11"/>
    </row>
    <row r="161" spans="1:25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118"/>
      <c r="V161" s="118"/>
      <c r="W161" s="11"/>
      <c r="X161" s="11"/>
      <c r="Y161" s="11"/>
    </row>
    <row r="162" spans="1:25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118"/>
      <c r="V162" s="118"/>
      <c r="W162" s="11"/>
      <c r="X162" s="11"/>
      <c r="Y162" s="11"/>
    </row>
    <row r="163" spans="1:25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118"/>
      <c r="V163" s="118"/>
      <c r="W163" s="11"/>
      <c r="X163" s="11"/>
      <c r="Y163" s="11"/>
    </row>
    <row r="164" spans="1:25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118"/>
      <c r="V164" s="118"/>
      <c r="W164" s="11"/>
      <c r="X164" s="11"/>
      <c r="Y164" s="11"/>
    </row>
    <row r="165" spans="1:25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118"/>
      <c r="V165" s="118"/>
      <c r="W165" s="11"/>
      <c r="X165" s="11"/>
      <c r="Y165" s="11"/>
    </row>
    <row r="166" spans="1:25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118"/>
      <c r="V166" s="118"/>
      <c r="W166" s="11"/>
      <c r="X166" s="11"/>
      <c r="Y166" s="11"/>
    </row>
    <row r="167" spans="1:25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118"/>
      <c r="V167" s="118"/>
      <c r="W167" s="11"/>
      <c r="X167" s="11"/>
      <c r="Y167" s="11"/>
    </row>
    <row r="168" spans="1:25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118"/>
      <c r="V168" s="118"/>
      <c r="W168" s="11"/>
      <c r="X168" s="11"/>
      <c r="Y168" s="11"/>
    </row>
    <row r="169" spans="1:25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118"/>
      <c r="V169" s="118"/>
      <c r="W169" s="11"/>
      <c r="X169" s="11"/>
      <c r="Y169" s="11"/>
    </row>
    <row r="170" spans="1:25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118"/>
      <c r="V170" s="118"/>
      <c r="W170" s="11"/>
      <c r="X170" s="11"/>
      <c r="Y170" s="11"/>
    </row>
    <row r="171" spans="1:25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118"/>
      <c r="V171" s="118"/>
      <c r="W171" s="11"/>
      <c r="X171" s="11"/>
      <c r="Y171" s="11"/>
    </row>
    <row r="172" spans="1:25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118"/>
      <c r="V172" s="118"/>
      <c r="W172" s="11"/>
      <c r="X172" s="11"/>
      <c r="Y172" s="11"/>
    </row>
    <row r="173" spans="1:25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118"/>
      <c r="V173" s="118"/>
      <c r="W173" s="11"/>
      <c r="X173" s="11"/>
      <c r="Y173" s="11"/>
    </row>
    <row r="174" spans="1:25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118"/>
      <c r="V174" s="118"/>
      <c r="W174" s="11"/>
      <c r="X174" s="11"/>
      <c r="Y174" s="11"/>
    </row>
    <row r="175" spans="1:25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118"/>
      <c r="V175" s="118"/>
      <c r="W175" s="11"/>
      <c r="X175" s="11"/>
      <c r="Y175" s="11"/>
    </row>
    <row r="176" spans="1:25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118"/>
      <c r="V176" s="118"/>
      <c r="W176" s="11"/>
      <c r="X176" s="11"/>
      <c r="Y176" s="11"/>
    </row>
    <row r="177" spans="1:25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118"/>
      <c r="V177" s="118"/>
      <c r="W177" s="11"/>
      <c r="X177" s="11"/>
      <c r="Y177" s="11"/>
    </row>
    <row r="178" spans="1:25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118"/>
      <c r="V178" s="118"/>
      <c r="W178" s="11"/>
      <c r="X178" s="11"/>
      <c r="Y178" s="11"/>
    </row>
    <row r="179" spans="1:25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118"/>
      <c r="V179" s="118"/>
      <c r="W179" s="11"/>
      <c r="X179" s="11"/>
      <c r="Y179" s="11"/>
    </row>
    <row r="180" spans="1:25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118"/>
      <c r="V180" s="118"/>
      <c r="W180" s="11"/>
      <c r="X180" s="11"/>
      <c r="Y180" s="11"/>
    </row>
    <row r="181" spans="1:25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118"/>
      <c r="V181" s="118"/>
      <c r="W181" s="11"/>
      <c r="X181" s="11"/>
      <c r="Y181" s="11"/>
    </row>
    <row r="182" spans="1:25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118"/>
      <c r="V182" s="118"/>
      <c r="W182" s="11"/>
      <c r="X182" s="11"/>
      <c r="Y182" s="11"/>
    </row>
    <row r="183" spans="1:25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118"/>
      <c r="V183" s="118"/>
      <c r="W183" s="11"/>
      <c r="X183" s="11"/>
      <c r="Y183" s="11"/>
    </row>
    <row r="184" spans="1:25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118"/>
      <c r="V184" s="118"/>
      <c r="W184" s="11"/>
      <c r="X184" s="11"/>
      <c r="Y184" s="11"/>
    </row>
    <row r="185" spans="1:25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118"/>
      <c r="V185" s="118"/>
      <c r="W185" s="11"/>
      <c r="X185" s="11"/>
      <c r="Y185" s="11"/>
    </row>
    <row r="186" spans="1:25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118"/>
      <c r="V186" s="118"/>
      <c r="W186" s="11"/>
      <c r="X186" s="11"/>
      <c r="Y186" s="11"/>
    </row>
    <row r="187" spans="1:25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118"/>
      <c r="V187" s="118"/>
      <c r="W187" s="11"/>
      <c r="X187" s="11"/>
      <c r="Y187" s="11"/>
    </row>
    <row r="188" spans="1:25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118"/>
      <c r="V188" s="118"/>
      <c r="W188" s="11"/>
      <c r="X188" s="11"/>
      <c r="Y188" s="11"/>
    </row>
    <row r="189" spans="1:25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118"/>
      <c r="V189" s="118"/>
      <c r="W189" s="11"/>
      <c r="X189" s="11"/>
      <c r="Y189" s="11"/>
    </row>
    <row r="190" spans="1:25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118"/>
      <c r="V190" s="118"/>
      <c r="W190" s="11"/>
      <c r="X190" s="11"/>
      <c r="Y190" s="11"/>
    </row>
    <row r="191" spans="1:25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118"/>
      <c r="V191" s="118"/>
      <c r="W191" s="11"/>
      <c r="X191" s="11"/>
      <c r="Y191" s="11"/>
    </row>
    <row r="192" spans="1:25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118"/>
      <c r="V192" s="118"/>
      <c r="W192" s="11"/>
      <c r="X192" s="11"/>
      <c r="Y192" s="11"/>
    </row>
    <row r="193" spans="1:25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118"/>
      <c r="V193" s="118"/>
      <c r="W193" s="11"/>
      <c r="X193" s="11"/>
      <c r="Y193" s="11"/>
    </row>
    <row r="194" spans="1:25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118"/>
      <c r="V194" s="118"/>
      <c r="W194" s="11"/>
      <c r="X194" s="11"/>
      <c r="Y194" s="11"/>
    </row>
    <row r="195" spans="1:25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118"/>
      <c r="V195" s="118"/>
      <c r="W195" s="11"/>
      <c r="X195" s="11"/>
      <c r="Y195" s="11"/>
    </row>
    <row r="196" spans="1:25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118"/>
      <c r="V196" s="118"/>
      <c r="W196" s="11"/>
      <c r="X196" s="11"/>
      <c r="Y196" s="11"/>
    </row>
    <row r="197" spans="1:25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118"/>
      <c r="V197" s="118"/>
      <c r="W197" s="11"/>
      <c r="X197" s="11"/>
      <c r="Y197" s="11"/>
    </row>
    <row r="198" spans="1:25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118"/>
      <c r="V198" s="118"/>
      <c r="W198" s="11"/>
      <c r="X198" s="11"/>
      <c r="Y198" s="11"/>
    </row>
    <row r="199" spans="1:25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118"/>
      <c r="V199" s="118"/>
      <c r="W199" s="11"/>
      <c r="X199" s="11"/>
      <c r="Y199" s="11"/>
    </row>
    <row r="200" spans="1:25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118"/>
      <c r="V200" s="118"/>
      <c r="W200" s="11"/>
      <c r="X200" s="11"/>
      <c r="Y200" s="11"/>
    </row>
    <row r="201" spans="1:25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118"/>
      <c r="V201" s="118"/>
      <c r="W201" s="11"/>
      <c r="X201" s="11"/>
      <c r="Y201" s="11"/>
    </row>
    <row r="202" spans="1:25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118"/>
      <c r="V202" s="118"/>
      <c r="W202" s="11"/>
      <c r="X202" s="11"/>
      <c r="Y202" s="11"/>
    </row>
    <row r="203" spans="1:25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118"/>
      <c r="V203" s="118"/>
      <c r="W203" s="11"/>
      <c r="X203" s="11"/>
      <c r="Y203" s="11"/>
    </row>
    <row r="204" spans="1:25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118"/>
      <c r="V204" s="118"/>
      <c r="W204" s="11"/>
      <c r="X204" s="11"/>
      <c r="Y204" s="11"/>
    </row>
    <row r="205" spans="1:25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118"/>
      <c r="V205" s="118"/>
      <c r="W205" s="11"/>
      <c r="X205" s="11"/>
      <c r="Y205" s="11"/>
    </row>
    <row r="206" spans="1:25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118"/>
      <c r="V206" s="118"/>
      <c r="W206" s="11"/>
      <c r="X206" s="11"/>
      <c r="Y206" s="11"/>
    </row>
    <row r="207" spans="1:25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118"/>
      <c r="V207" s="118"/>
      <c r="W207" s="11"/>
      <c r="X207" s="11"/>
      <c r="Y207" s="11"/>
    </row>
    <row r="208" spans="1:25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118"/>
      <c r="V208" s="118"/>
      <c r="W208" s="11"/>
      <c r="X208" s="11"/>
      <c r="Y208" s="11"/>
    </row>
    <row r="209" spans="1:25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118"/>
      <c r="V209" s="118"/>
      <c r="W209" s="11"/>
      <c r="X209" s="11"/>
      <c r="Y209" s="11"/>
    </row>
    <row r="210" spans="1:25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118"/>
      <c r="V210" s="118"/>
      <c r="W210" s="11"/>
      <c r="X210" s="11"/>
      <c r="Y210" s="11"/>
    </row>
    <row r="211" spans="1:25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118"/>
      <c r="V211" s="118"/>
      <c r="W211" s="11"/>
      <c r="X211" s="11"/>
      <c r="Y211" s="11"/>
    </row>
    <row r="212" spans="1:25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118"/>
      <c r="V212" s="118"/>
      <c r="W212" s="11"/>
      <c r="X212" s="11"/>
      <c r="Y212" s="11"/>
    </row>
    <row r="213" spans="1:25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118"/>
      <c r="V213" s="118"/>
      <c r="W213" s="11"/>
      <c r="X213" s="11"/>
      <c r="Y213" s="11"/>
    </row>
    <row r="214" spans="1:25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118"/>
      <c r="V214" s="118"/>
      <c r="W214" s="11"/>
      <c r="X214" s="11"/>
      <c r="Y214" s="11"/>
    </row>
    <row r="215" spans="1:25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118"/>
      <c r="V215" s="118"/>
      <c r="W215" s="11"/>
      <c r="X215" s="11"/>
      <c r="Y215" s="11"/>
    </row>
    <row r="216" spans="1:25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118"/>
      <c r="V216" s="118"/>
      <c r="W216" s="11"/>
      <c r="X216" s="11"/>
      <c r="Y216" s="11"/>
    </row>
    <row r="217" spans="1:25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118"/>
      <c r="V217" s="118"/>
      <c r="W217" s="11"/>
      <c r="X217" s="11"/>
      <c r="Y217" s="11"/>
    </row>
    <row r="218" spans="1:25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118"/>
      <c r="V218" s="118"/>
      <c r="W218" s="11"/>
      <c r="X218" s="11"/>
      <c r="Y218" s="11"/>
    </row>
    <row r="219" spans="1:25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118"/>
      <c r="V219" s="118"/>
      <c r="W219" s="11"/>
      <c r="X219" s="11"/>
      <c r="Y219" s="11"/>
    </row>
    <row r="220" spans="1:25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118"/>
      <c r="V220" s="118"/>
      <c r="W220" s="11"/>
      <c r="X220" s="11"/>
      <c r="Y220" s="11"/>
    </row>
    <row r="221" spans="1:25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118"/>
      <c r="V221" s="118"/>
      <c r="W221" s="11"/>
      <c r="X221" s="11"/>
      <c r="Y221" s="11"/>
    </row>
    <row r="222" spans="1:25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118"/>
      <c r="V222" s="118"/>
      <c r="W222" s="11"/>
      <c r="X222" s="11"/>
      <c r="Y222" s="11"/>
    </row>
    <row r="223" spans="1:25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118"/>
      <c r="V223" s="118"/>
      <c r="W223" s="11"/>
      <c r="X223" s="11"/>
      <c r="Y223" s="11"/>
    </row>
    <row r="224" spans="1:25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118"/>
      <c r="V224" s="118"/>
      <c r="W224" s="11"/>
      <c r="X224" s="11"/>
      <c r="Y224" s="11"/>
    </row>
    <row r="225" spans="1:25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118"/>
      <c r="V225" s="118"/>
      <c r="W225" s="11"/>
      <c r="X225" s="11"/>
      <c r="Y225" s="11"/>
    </row>
    <row r="226" spans="1:25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118"/>
      <c r="V226" s="118"/>
      <c r="W226" s="11"/>
      <c r="X226" s="11"/>
      <c r="Y226" s="11"/>
    </row>
    <row r="227" spans="1:25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118"/>
      <c r="V227" s="118"/>
      <c r="W227" s="11"/>
      <c r="X227" s="11"/>
      <c r="Y227" s="11"/>
    </row>
    <row r="228" spans="1:25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118"/>
      <c r="V228" s="118"/>
      <c r="W228" s="11"/>
      <c r="X228" s="11"/>
      <c r="Y228" s="11"/>
    </row>
    <row r="229" spans="1:25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118"/>
      <c r="V229" s="118"/>
      <c r="W229" s="11"/>
      <c r="X229" s="11"/>
      <c r="Y229" s="11"/>
    </row>
    <row r="230" spans="1:25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118"/>
      <c r="V230" s="118"/>
      <c r="W230" s="11"/>
      <c r="X230" s="11"/>
      <c r="Y230" s="11"/>
    </row>
    <row r="231" spans="1:25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118"/>
      <c r="V231" s="118"/>
      <c r="W231" s="11"/>
      <c r="X231" s="11"/>
      <c r="Y231" s="11"/>
    </row>
    <row r="232" spans="1:25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118"/>
      <c r="V232" s="118"/>
      <c r="W232" s="11"/>
      <c r="X232" s="11"/>
      <c r="Y232" s="11"/>
    </row>
    <row r="233" spans="1:25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118"/>
      <c r="V233" s="118"/>
      <c r="W233" s="11"/>
      <c r="X233" s="11"/>
      <c r="Y233" s="11"/>
    </row>
    <row r="234" spans="1:25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118"/>
      <c r="V234" s="118"/>
      <c r="W234" s="11"/>
      <c r="X234" s="11"/>
      <c r="Y234" s="11"/>
    </row>
    <row r="235" spans="1:25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118"/>
      <c r="V235" s="118"/>
      <c r="W235" s="11"/>
      <c r="X235" s="11"/>
      <c r="Y235" s="11"/>
    </row>
    <row r="236" spans="1:25" s="15" customForma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4"/>
      <c r="N236" s="14"/>
      <c r="O236" s="14"/>
      <c r="P236" s="14"/>
      <c r="Q236" s="14"/>
      <c r="R236" s="11"/>
      <c r="S236" s="14"/>
      <c r="T236" s="14"/>
      <c r="U236" s="119"/>
      <c r="V236" s="119"/>
      <c r="W236" s="14"/>
      <c r="X236" s="14"/>
      <c r="Y236" s="14"/>
    </row>
    <row r="237" spans="1:25" s="15" customForma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4"/>
      <c r="N237" s="14"/>
      <c r="O237" s="14"/>
      <c r="P237" s="14"/>
      <c r="Q237" s="14"/>
      <c r="R237" s="11"/>
      <c r="S237" s="14"/>
      <c r="T237" s="14"/>
      <c r="U237" s="119"/>
      <c r="V237" s="119"/>
      <c r="W237" s="14"/>
      <c r="X237" s="14"/>
      <c r="Y237" s="14"/>
    </row>
    <row r="238" spans="1:25" s="15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4"/>
      <c r="N238" s="14"/>
      <c r="O238" s="14"/>
      <c r="P238" s="14"/>
      <c r="Q238" s="14"/>
      <c r="R238" s="11"/>
      <c r="S238" s="14"/>
      <c r="T238" s="14"/>
      <c r="U238" s="119"/>
      <c r="V238" s="119"/>
      <c r="W238" s="14"/>
      <c r="X238" s="14"/>
      <c r="Y238" s="14"/>
    </row>
    <row r="239" spans="1:2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119"/>
      <c r="V239" s="119"/>
      <c r="W239" s="14"/>
      <c r="X239" s="14"/>
      <c r="Y239" s="14"/>
    </row>
    <row r="240" spans="1:2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119"/>
      <c r="V240" s="119"/>
      <c r="W240" s="14"/>
      <c r="X240" s="14"/>
      <c r="Y240" s="14"/>
    </row>
    <row r="241" spans="1:2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119"/>
      <c r="V241" s="119"/>
      <c r="W241" s="14"/>
      <c r="X241" s="14"/>
      <c r="Y241" s="14"/>
    </row>
    <row r="242" spans="1:2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119"/>
      <c r="V242" s="119"/>
      <c r="W242" s="14"/>
      <c r="X242" s="14"/>
      <c r="Y242" s="14"/>
    </row>
    <row r="243" spans="1:2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119"/>
      <c r="V243" s="119"/>
      <c r="W243" s="14"/>
      <c r="X243" s="14"/>
      <c r="Y243" s="14"/>
    </row>
    <row r="244" spans="1:2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119"/>
      <c r="V244" s="119"/>
      <c r="W244" s="14"/>
      <c r="X244" s="14"/>
      <c r="Y244" s="14"/>
    </row>
    <row r="245" spans="1:2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119"/>
      <c r="V245" s="119"/>
      <c r="W245" s="14"/>
      <c r="X245" s="14"/>
      <c r="Y245" s="14"/>
    </row>
    <row r="246" spans="1:2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119"/>
      <c r="V246" s="119"/>
      <c r="W246" s="14"/>
      <c r="X246" s="14"/>
      <c r="Y246" s="14"/>
    </row>
    <row r="247" spans="1:2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119"/>
      <c r="V247" s="119"/>
      <c r="W247" s="14"/>
      <c r="X247" s="14"/>
      <c r="Y247" s="14"/>
    </row>
    <row r="248" spans="1:2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119"/>
      <c r="V248" s="119"/>
      <c r="W248" s="14"/>
      <c r="X248" s="14"/>
      <c r="Y248" s="14"/>
    </row>
    <row r="249" spans="1:2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4"/>
      <c r="S249" s="14"/>
      <c r="T249" s="14"/>
      <c r="U249" s="119"/>
      <c r="V249" s="119"/>
      <c r="W249" s="14"/>
      <c r="X249" s="14"/>
      <c r="Y249" s="14"/>
    </row>
    <row r="250" spans="1:2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4"/>
      <c r="S250" s="14"/>
      <c r="T250" s="14"/>
      <c r="U250" s="119"/>
      <c r="V250" s="119"/>
      <c r="W250" s="14"/>
      <c r="X250" s="14"/>
      <c r="Y250" s="14"/>
    </row>
    <row r="251" spans="1:2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4"/>
      <c r="S251" s="14"/>
      <c r="T251" s="14"/>
      <c r="U251" s="119"/>
      <c r="V251" s="119"/>
      <c r="W251" s="14"/>
      <c r="X251" s="14"/>
      <c r="Y251" s="14"/>
    </row>
    <row r="252" spans="1:2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119"/>
      <c r="V252" s="119"/>
      <c r="W252" s="14"/>
      <c r="X252" s="14"/>
      <c r="Y252" s="14"/>
    </row>
    <row r="253" spans="1:2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119"/>
      <c r="V253" s="119"/>
      <c r="W253" s="14"/>
      <c r="X253" s="14"/>
      <c r="Y253" s="14"/>
    </row>
    <row r="254" spans="1:2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119"/>
      <c r="V254" s="119"/>
      <c r="W254" s="14"/>
      <c r="X254" s="14"/>
      <c r="Y254" s="14"/>
    </row>
    <row r="255" spans="1:2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119"/>
      <c r="V255" s="119"/>
      <c r="W255" s="14"/>
      <c r="X255" s="14"/>
      <c r="Y255" s="14"/>
    </row>
    <row r="256" spans="1:2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119"/>
      <c r="V256" s="119"/>
      <c r="W256" s="14"/>
      <c r="X256" s="14"/>
      <c r="Y256" s="14"/>
    </row>
    <row r="257" spans="1:2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119"/>
      <c r="V257" s="119"/>
      <c r="W257" s="14"/>
      <c r="X257" s="14"/>
      <c r="Y257" s="14"/>
    </row>
    <row r="258" spans="1:2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119"/>
      <c r="V258" s="119"/>
      <c r="W258" s="14"/>
      <c r="X258" s="14"/>
      <c r="Y258" s="14"/>
    </row>
    <row r="259" spans="1:2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119"/>
      <c r="V259" s="119"/>
      <c r="W259" s="14"/>
      <c r="X259" s="14"/>
      <c r="Y259" s="14"/>
    </row>
    <row r="260" spans="1:2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119"/>
      <c r="V260" s="119"/>
      <c r="W260" s="14"/>
      <c r="X260" s="14"/>
      <c r="Y260" s="14"/>
    </row>
    <row r="261" spans="1:2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119"/>
      <c r="V261" s="119"/>
      <c r="W261" s="14"/>
      <c r="X261" s="14"/>
      <c r="Y261" s="14"/>
    </row>
    <row r="262" spans="1:2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119"/>
      <c r="V262" s="119"/>
      <c r="W262" s="14"/>
      <c r="X262" s="14"/>
      <c r="Y262" s="14"/>
    </row>
    <row r="263" spans="1:2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119"/>
      <c r="V263" s="119"/>
      <c r="W263" s="14"/>
      <c r="X263" s="14"/>
      <c r="Y263" s="14"/>
    </row>
    <row r="264" spans="1:2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119"/>
      <c r="V264" s="119"/>
      <c r="W264" s="14"/>
      <c r="X264" s="14"/>
      <c r="Y264" s="14"/>
    </row>
    <row r="265" spans="1:2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119"/>
      <c r="V265" s="119"/>
      <c r="W265" s="14"/>
      <c r="X265" s="14"/>
      <c r="Y265" s="14"/>
    </row>
    <row r="266" spans="1:2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119"/>
      <c r="V266" s="119"/>
      <c r="W266" s="14"/>
      <c r="X266" s="14"/>
      <c r="Y266" s="14"/>
    </row>
    <row r="267" spans="1:2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119"/>
      <c r="V267" s="119"/>
      <c r="W267" s="14"/>
      <c r="X267" s="14"/>
      <c r="Y267" s="14"/>
    </row>
    <row r="268" spans="1:2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119"/>
      <c r="V268" s="119"/>
      <c r="W268" s="14"/>
      <c r="X268" s="14"/>
      <c r="Y268" s="14"/>
    </row>
    <row r="269" spans="1:2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119"/>
      <c r="V269" s="119"/>
      <c r="W269" s="14"/>
      <c r="X269" s="14"/>
      <c r="Y269" s="14"/>
    </row>
    <row r="270" spans="1:2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119"/>
      <c r="V270" s="119"/>
      <c r="W270" s="14"/>
      <c r="X270" s="14"/>
      <c r="Y270" s="14"/>
    </row>
    <row r="271" spans="1:2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119"/>
      <c r="V271" s="119"/>
      <c r="W271" s="14"/>
      <c r="X271" s="14"/>
      <c r="Y271" s="14"/>
    </row>
    <row r="272" spans="1:2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119"/>
      <c r="V272" s="119"/>
      <c r="W272" s="14"/>
      <c r="X272" s="14"/>
      <c r="Y272" s="14"/>
    </row>
    <row r="273" spans="1:2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119"/>
      <c r="V273" s="119"/>
      <c r="W273" s="14"/>
      <c r="X273" s="14"/>
      <c r="Y273" s="14"/>
    </row>
    <row r="274" spans="1:2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119"/>
      <c r="V274" s="119"/>
      <c r="W274" s="14"/>
      <c r="X274" s="14"/>
      <c r="Y274" s="14"/>
    </row>
    <row r="275" spans="1:2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119"/>
      <c r="V275" s="119"/>
      <c r="W275" s="14"/>
      <c r="X275" s="14"/>
      <c r="Y275" s="14"/>
    </row>
    <row r="276" spans="1:2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119"/>
      <c r="V276" s="119"/>
      <c r="W276" s="14"/>
      <c r="X276" s="14"/>
      <c r="Y276" s="14"/>
    </row>
    <row r="277" spans="1:2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119"/>
      <c r="V277" s="119"/>
      <c r="W277" s="14"/>
      <c r="X277" s="14"/>
      <c r="Y277" s="14"/>
    </row>
    <row r="278" spans="1:2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119"/>
      <c r="V278" s="119"/>
      <c r="W278" s="14"/>
      <c r="X278" s="14"/>
      <c r="Y278" s="14"/>
    </row>
    <row r="279" spans="1:2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119"/>
      <c r="V279" s="119"/>
      <c r="W279" s="14"/>
      <c r="X279" s="14"/>
      <c r="Y279" s="14"/>
    </row>
    <row r="280" spans="1:2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119"/>
      <c r="V280" s="119"/>
      <c r="W280" s="14"/>
      <c r="X280" s="14"/>
      <c r="Y280" s="14"/>
    </row>
    <row r="281" spans="1:2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119"/>
      <c r="V281" s="119"/>
      <c r="W281" s="14"/>
      <c r="X281" s="14"/>
      <c r="Y281" s="14"/>
    </row>
    <row r="282" spans="1:2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119"/>
      <c r="V282" s="119"/>
      <c r="W282" s="14"/>
      <c r="X282" s="14"/>
      <c r="Y282" s="14"/>
    </row>
    <row r="283" spans="1:2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119"/>
      <c r="V283" s="119"/>
      <c r="W283" s="14"/>
      <c r="X283" s="14"/>
      <c r="Y283" s="14"/>
    </row>
    <row r="284" spans="1:2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119"/>
      <c r="V284" s="119"/>
      <c r="W284" s="14"/>
      <c r="X284" s="14"/>
      <c r="Y284" s="14"/>
    </row>
    <row r="285" spans="1:2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119"/>
      <c r="V285" s="119"/>
      <c r="W285" s="14"/>
      <c r="X285" s="14"/>
      <c r="Y285" s="14"/>
    </row>
    <row r="286" spans="1:2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119"/>
      <c r="V286" s="119"/>
      <c r="W286" s="14"/>
      <c r="X286" s="14"/>
      <c r="Y286" s="14"/>
    </row>
    <row r="287" spans="1:2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119"/>
      <c r="V287" s="119"/>
      <c r="W287" s="14"/>
      <c r="X287" s="14"/>
      <c r="Y287" s="14"/>
    </row>
    <row r="288" spans="1:2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119"/>
      <c r="V288" s="119"/>
      <c r="W288" s="14"/>
      <c r="X288" s="14"/>
      <c r="Y288" s="14"/>
    </row>
    <row r="289" spans="1:2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119"/>
      <c r="V289" s="119"/>
      <c r="W289" s="14"/>
      <c r="X289" s="14"/>
      <c r="Y289" s="14"/>
    </row>
    <row r="290" spans="1:2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119"/>
      <c r="V290" s="119"/>
      <c r="W290" s="14"/>
      <c r="X290" s="14"/>
      <c r="Y290" s="14"/>
    </row>
    <row r="291" spans="1:2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119"/>
      <c r="V291" s="119"/>
      <c r="W291" s="14"/>
      <c r="X291" s="14"/>
      <c r="Y291" s="14"/>
    </row>
    <row r="292" spans="1:2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119"/>
      <c r="V292" s="119"/>
      <c r="W292" s="14"/>
      <c r="X292" s="14"/>
      <c r="Y292" s="14"/>
    </row>
    <row r="293" spans="1:2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119"/>
      <c r="V293" s="119"/>
      <c r="W293" s="14"/>
      <c r="X293" s="14"/>
      <c r="Y293" s="14"/>
    </row>
    <row r="294" spans="1:2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119"/>
      <c r="V294" s="119"/>
      <c r="W294" s="14"/>
      <c r="X294" s="14"/>
      <c r="Y294" s="14"/>
    </row>
    <row r="295" spans="1:2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119"/>
      <c r="V295" s="119"/>
      <c r="W295" s="14"/>
      <c r="X295" s="14"/>
      <c r="Y295" s="14"/>
    </row>
    <row r="296" spans="1:2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119"/>
      <c r="V296" s="119"/>
      <c r="W296" s="14"/>
      <c r="X296" s="14"/>
      <c r="Y296" s="14"/>
    </row>
    <row r="297" spans="1:2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119"/>
      <c r="V297" s="119"/>
      <c r="W297" s="14"/>
      <c r="X297" s="14"/>
      <c r="Y297" s="14"/>
    </row>
    <row r="298" spans="1:2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119"/>
      <c r="V298" s="119"/>
      <c r="W298" s="14"/>
      <c r="X298" s="14"/>
      <c r="Y298" s="14"/>
    </row>
    <row r="299" spans="1:2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119"/>
      <c r="V299" s="119"/>
      <c r="W299" s="14"/>
      <c r="X299" s="14"/>
      <c r="Y299" s="14"/>
    </row>
    <row r="300" spans="1:2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119"/>
      <c r="V300" s="119"/>
      <c r="W300" s="14"/>
      <c r="X300" s="14"/>
      <c r="Y300" s="14"/>
    </row>
    <row r="301" spans="1:2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119"/>
      <c r="V301" s="119"/>
      <c r="W301" s="14"/>
      <c r="X301" s="14"/>
      <c r="Y301" s="14"/>
    </row>
    <row r="302" spans="1:2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119"/>
      <c r="V302" s="119"/>
      <c r="W302" s="14"/>
      <c r="X302" s="14"/>
      <c r="Y302" s="14"/>
    </row>
    <row r="303" spans="1:2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119"/>
      <c r="V303" s="119"/>
      <c r="W303" s="14"/>
      <c r="X303" s="14"/>
      <c r="Y303" s="14"/>
    </row>
    <row r="304" spans="1:2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119"/>
      <c r="V304" s="119"/>
      <c r="W304" s="14"/>
      <c r="X304" s="14"/>
      <c r="Y304" s="14"/>
    </row>
    <row r="305" spans="1:2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119"/>
      <c r="V305" s="119"/>
      <c r="W305" s="14"/>
      <c r="X305" s="14"/>
      <c r="Y305" s="14"/>
    </row>
    <row r="306" spans="1:2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119"/>
      <c r="V306" s="119"/>
      <c r="W306" s="14"/>
      <c r="X306" s="14"/>
      <c r="Y306" s="14"/>
    </row>
    <row r="307" spans="1:2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119"/>
      <c r="V307" s="119"/>
      <c r="W307" s="14"/>
      <c r="X307" s="14"/>
      <c r="Y307" s="14"/>
    </row>
    <row r="308" spans="1:2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119"/>
      <c r="V308" s="119"/>
      <c r="W308" s="14"/>
      <c r="X308" s="14"/>
      <c r="Y308" s="14"/>
    </row>
    <row r="309" spans="1:2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119"/>
      <c r="V309" s="119"/>
      <c r="W309" s="14"/>
      <c r="X309" s="14"/>
      <c r="Y309" s="14"/>
    </row>
    <row r="310" spans="1:2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119"/>
      <c r="V310" s="119"/>
      <c r="W310" s="14"/>
      <c r="X310" s="14"/>
      <c r="Y310" s="14"/>
    </row>
    <row r="311" spans="1:2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119"/>
      <c r="V311" s="119"/>
      <c r="W311" s="14"/>
      <c r="X311" s="14"/>
      <c r="Y311" s="14"/>
    </row>
    <row r="312" spans="1:2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119"/>
      <c r="V312" s="119"/>
      <c r="W312" s="14"/>
      <c r="X312" s="14"/>
      <c r="Y312" s="14"/>
    </row>
    <row r="313" spans="1:2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119"/>
      <c r="V313" s="119"/>
      <c r="W313" s="14"/>
      <c r="X313" s="14"/>
      <c r="Y313" s="14"/>
    </row>
    <row r="314" spans="1:2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119"/>
      <c r="V314" s="119"/>
      <c r="W314" s="14"/>
      <c r="X314" s="14"/>
      <c r="Y314" s="14"/>
    </row>
    <row r="315" spans="1:2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119"/>
      <c r="V315" s="119"/>
      <c r="W315" s="14"/>
      <c r="X315" s="14"/>
      <c r="Y315" s="14"/>
    </row>
    <row r="316" spans="1:2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119"/>
      <c r="V316" s="119"/>
      <c r="W316" s="14"/>
      <c r="X316" s="14"/>
      <c r="Y316" s="14"/>
    </row>
    <row r="317" spans="1:2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119"/>
      <c r="V317" s="119"/>
      <c r="W317" s="14"/>
      <c r="X317" s="14"/>
      <c r="Y317" s="14"/>
    </row>
    <row r="318" spans="1:2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119"/>
      <c r="V318" s="119"/>
      <c r="W318" s="14"/>
      <c r="X318" s="14"/>
      <c r="Y318" s="14"/>
    </row>
    <row r="319" spans="1:2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119"/>
      <c r="V319" s="119"/>
      <c r="W319" s="14"/>
      <c r="X319" s="14"/>
      <c r="Y319" s="14"/>
    </row>
    <row r="320" spans="1:2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119"/>
      <c r="V320" s="119"/>
      <c r="W320" s="14"/>
      <c r="X320" s="14"/>
      <c r="Y320" s="14"/>
    </row>
    <row r="321" spans="1:2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119"/>
      <c r="V321" s="119"/>
      <c r="W321" s="14"/>
      <c r="X321" s="14"/>
      <c r="Y321" s="14"/>
    </row>
    <row r="322" spans="1:2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119"/>
      <c r="V322" s="119"/>
      <c r="W322" s="14"/>
      <c r="X322" s="14"/>
      <c r="Y322" s="14"/>
    </row>
    <row r="323" spans="1:2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119"/>
      <c r="V323" s="119"/>
      <c r="W323" s="14"/>
      <c r="X323" s="14"/>
      <c r="Y323" s="14"/>
    </row>
    <row r="324" spans="1:2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119"/>
      <c r="V324" s="119"/>
      <c r="W324" s="14"/>
      <c r="X324" s="14"/>
      <c r="Y324" s="14"/>
    </row>
    <row r="325" spans="1:2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119"/>
      <c r="V325" s="119"/>
      <c r="W325" s="14"/>
      <c r="X325" s="14"/>
      <c r="Y325" s="14"/>
    </row>
    <row r="326" spans="1:2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119"/>
      <c r="V326" s="119"/>
      <c r="W326" s="14"/>
      <c r="X326" s="14"/>
      <c r="Y326" s="14"/>
    </row>
    <row r="327" spans="1:2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119"/>
      <c r="V327" s="119"/>
      <c r="W327" s="14"/>
      <c r="X327" s="14"/>
      <c r="Y327" s="14"/>
    </row>
    <row r="328" spans="1:2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119"/>
      <c r="V328" s="119"/>
      <c r="W328" s="14"/>
      <c r="X328" s="14"/>
      <c r="Y328" s="14"/>
    </row>
    <row r="329" spans="1:2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19"/>
      <c r="V329" s="119"/>
      <c r="W329" s="14"/>
      <c r="X329" s="14"/>
      <c r="Y329" s="14"/>
    </row>
    <row r="330" spans="1:2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19"/>
      <c r="V330" s="119"/>
      <c r="W330" s="14"/>
      <c r="X330" s="14"/>
      <c r="Y330" s="14"/>
    </row>
    <row r="331" spans="1:25" x14ac:dyDescent="0.25">
      <c r="C331" s="23"/>
      <c r="D331" s="23"/>
      <c r="E331" s="23"/>
      <c r="F331" s="23"/>
      <c r="G331" s="23"/>
      <c r="H331" s="23"/>
      <c r="R331" s="14"/>
    </row>
    <row r="332" spans="1:25" x14ac:dyDescent="0.25">
      <c r="C332" s="23"/>
      <c r="D332" s="23"/>
      <c r="E332" s="23"/>
      <c r="F332" s="23"/>
      <c r="G332" s="23"/>
      <c r="H332" s="23"/>
      <c r="R332" s="14"/>
    </row>
    <row r="333" spans="1:25" x14ac:dyDescent="0.25">
      <c r="C333" s="23"/>
      <c r="D333" s="23"/>
      <c r="E333" s="23"/>
      <c r="F333" s="23"/>
      <c r="G333" s="23"/>
      <c r="H333" s="23"/>
      <c r="R333" s="14"/>
    </row>
    <row r="334" spans="1:25" x14ac:dyDescent="0.25">
      <c r="C334" s="23"/>
      <c r="D334" s="23"/>
      <c r="E334" s="23"/>
      <c r="F334" s="23"/>
      <c r="G334" s="23"/>
      <c r="H334" s="23"/>
      <c r="R334" s="14"/>
    </row>
    <row r="335" spans="1:25" x14ac:dyDescent="0.25">
      <c r="C335" s="23"/>
      <c r="D335" s="23"/>
      <c r="E335" s="23"/>
      <c r="F335" s="23"/>
      <c r="G335" s="23"/>
      <c r="H335" s="23"/>
      <c r="R335" s="14"/>
    </row>
    <row r="336" spans="1:25" x14ac:dyDescent="0.25">
      <c r="C336" s="23"/>
      <c r="D336" s="23"/>
      <c r="E336" s="23"/>
      <c r="F336" s="23"/>
      <c r="G336" s="23"/>
      <c r="H336" s="23"/>
      <c r="R336" s="14"/>
    </row>
    <row r="337" spans="3:18" x14ac:dyDescent="0.25">
      <c r="C337" s="23"/>
      <c r="D337" s="23"/>
      <c r="E337" s="23"/>
      <c r="F337" s="23"/>
      <c r="G337" s="23"/>
      <c r="H337" s="23"/>
      <c r="R337" s="14"/>
    </row>
    <row r="338" spans="3:18" x14ac:dyDescent="0.25">
      <c r="C338" s="23"/>
      <c r="D338" s="23"/>
      <c r="E338" s="23"/>
      <c r="F338" s="23"/>
      <c r="G338" s="23"/>
      <c r="H338" s="23"/>
      <c r="R338" s="14"/>
    </row>
    <row r="339" spans="3:18" x14ac:dyDescent="0.25">
      <c r="C339" s="23"/>
      <c r="D339" s="23"/>
      <c r="E339" s="23"/>
      <c r="F339" s="23"/>
      <c r="G339" s="23"/>
      <c r="H339" s="23"/>
      <c r="R339" s="14"/>
    </row>
    <row r="340" spans="3:18" x14ac:dyDescent="0.25">
      <c r="C340" s="23"/>
      <c r="D340" s="23"/>
      <c r="E340" s="23"/>
      <c r="F340" s="23"/>
      <c r="G340" s="23"/>
      <c r="H340" s="23"/>
      <c r="R340" s="14"/>
    </row>
    <row r="341" spans="3:18" x14ac:dyDescent="0.25">
      <c r="C341" s="23"/>
      <c r="D341" s="23"/>
      <c r="E341" s="23"/>
      <c r="F341" s="23"/>
      <c r="G341" s="23"/>
      <c r="H341" s="23"/>
      <c r="R341" s="14"/>
    </row>
    <row r="342" spans="3:18" x14ac:dyDescent="0.25">
      <c r="C342" s="23"/>
      <c r="D342" s="23"/>
      <c r="E342" s="23"/>
      <c r="F342" s="23"/>
      <c r="G342" s="23"/>
      <c r="H342" s="23"/>
      <c r="R342" s="14"/>
    </row>
    <row r="343" spans="3:18" x14ac:dyDescent="0.25">
      <c r="C343" s="23"/>
      <c r="D343" s="23"/>
      <c r="E343" s="23"/>
      <c r="F343" s="23"/>
      <c r="G343" s="23"/>
      <c r="H343" s="23"/>
      <c r="R343" s="14"/>
    </row>
    <row r="344" spans="3:18" x14ac:dyDescent="0.25">
      <c r="C344" s="23"/>
      <c r="D344" s="23"/>
      <c r="E344" s="23"/>
      <c r="F344" s="23"/>
      <c r="G344" s="23"/>
      <c r="H344" s="23"/>
    </row>
    <row r="345" spans="3:18" x14ac:dyDescent="0.25">
      <c r="C345" s="23"/>
      <c r="D345" s="23"/>
      <c r="E345" s="23"/>
      <c r="F345" s="23"/>
      <c r="G345" s="23"/>
      <c r="H345" s="23"/>
    </row>
    <row r="346" spans="3:18" x14ac:dyDescent="0.25">
      <c r="C346" s="23"/>
      <c r="D346" s="23"/>
      <c r="E346" s="23"/>
      <c r="F346" s="23"/>
      <c r="G346" s="23"/>
      <c r="H346" s="23"/>
    </row>
    <row r="347" spans="3:18" x14ac:dyDescent="0.25">
      <c r="C347" s="23"/>
      <c r="D347" s="23"/>
      <c r="E347" s="23"/>
      <c r="F347" s="23"/>
      <c r="G347" s="23"/>
      <c r="H347" s="23"/>
    </row>
    <row r="348" spans="3:18" x14ac:dyDescent="0.25">
      <c r="C348" s="23"/>
      <c r="D348" s="23"/>
      <c r="E348" s="23"/>
      <c r="F348" s="23"/>
      <c r="G348" s="23"/>
      <c r="H348" s="23"/>
    </row>
    <row r="349" spans="3:18" x14ac:dyDescent="0.25">
      <c r="C349" s="23"/>
      <c r="D349" s="23"/>
      <c r="E349" s="23"/>
      <c r="F349" s="23"/>
      <c r="G349" s="23"/>
      <c r="H349" s="23"/>
    </row>
    <row r="350" spans="3:18" x14ac:dyDescent="0.25">
      <c r="C350" s="23"/>
      <c r="D350" s="23"/>
      <c r="E350" s="23"/>
      <c r="F350" s="23"/>
      <c r="G350" s="23"/>
      <c r="H350" s="23"/>
    </row>
    <row r="351" spans="3:18" x14ac:dyDescent="0.25">
      <c r="C351" s="23"/>
      <c r="D351" s="23"/>
      <c r="E351" s="23"/>
      <c r="F351" s="23"/>
      <c r="G351" s="23"/>
      <c r="H351" s="23"/>
    </row>
    <row r="352" spans="3:1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</sheetData>
  <mergeCells count="18">
    <mergeCell ref="I8:Y8"/>
    <mergeCell ref="C6:Y6"/>
    <mergeCell ref="C5:Y5"/>
    <mergeCell ref="T11:W12"/>
    <mergeCell ref="T1:Y1"/>
    <mergeCell ref="A12:C13"/>
    <mergeCell ref="I9:Y9"/>
    <mergeCell ref="H12:O13"/>
    <mergeCell ref="A11:O11"/>
    <mergeCell ref="R11:R13"/>
    <mergeCell ref="C4:Y4"/>
    <mergeCell ref="S11:S13"/>
    <mergeCell ref="D12:E13"/>
    <mergeCell ref="C3:Y3"/>
    <mergeCell ref="C2:Y2"/>
    <mergeCell ref="F12:G13"/>
    <mergeCell ref="P11:Q13"/>
    <mergeCell ref="X11:Y12"/>
  </mergeCells>
  <phoneticPr fontId="3" type="noConversion"/>
  <printOptions horizontalCentered="1"/>
  <pageMargins left="0" right="0" top="0.19685039370078741" bottom="0" header="0.31496062992125984" footer="0.15748031496062992"/>
  <pageSetup paperSize="9" scale="7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2016-02-29T11:49:32Z</cp:lastPrinted>
  <dcterms:created xsi:type="dcterms:W3CDTF">2011-12-09T07:36:49Z</dcterms:created>
  <dcterms:modified xsi:type="dcterms:W3CDTF">2016-02-29T11:51:35Z</dcterms:modified>
</cp:coreProperties>
</file>