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</definedNames>
  <calcPr calcId="144525"/>
</workbook>
</file>

<file path=xl/calcChain.xml><?xml version="1.0" encoding="utf-8"?>
<calcChain xmlns="http://schemas.openxmlformats.org/spreadsheetml/2006/main">
  <c r="T31" i="1" l="1"/>
  <c r="U69" i="1"/>
  <c r="V69" i="1"/>
  <c r="X69" i="1"/>
  <c r="Y69" i="1"/>
  <c r="T69" i="1"/>
  <c r="T57" i="1"/>
  <c r="U41" i="1"/>
  <c r="V41" i="1"/>
  <c r="W41" i="1"/>
  <c r="X41" i="1"/>
  <c r="Y41" i="1"/>
  <c r="T41" i="1"/>
  <c r="Z41" i="1" s="1"/>
  <c r="Z126" i="1"/>
  <c r="Z125" i="1"/>
  <c r="Z124" i="1" s="1"/>
  <c r="Z123" i="1" s="1"/>
  <c r="Z121" i="1"/>
  <c r="Z115" i="1"/>
  <c r="Z102" i="1"/>
  <c r="Z98" i="1"/>
  <c r="Z94" i="1" s="1"/>
  <c r="Z85" i="1"/>
  <c r="Z83" i="1"/>
  <c r="Z81" i="1"/>
  <c r="Z49" i="1"/>
  <c r="Z37" i="1"/>
  <c r="Z25" i="1"/>
  <c r="Z29" i="1"/>
  <c r="W31" i="1"/>
  <c r="X31" i="1"/>
  <c r="W57" i="1"/>
  <c r="X57" i="1"/>
  <c r="Y57" i="1"/>
  <c r="X77" i="1"/>
  <c r="X68" i="1" s="1"/>
  <c r="W88" i="1"/>
  <c r="X88" i="1"/>
  <c r="W94" i="1"/>
  <c r="X94" i="1"/>
  <c r="W100" i="1"/>
  <c r="X100" i="1"/>
  <c r="W111" i="1"/>
  <c r="X111" i="1"/>
  <c r="X117" i="1"/>
  <c r="X110" i="1"/>
  <c r="W124" i="1"/>
  <c r="X124" i="1"/>
  <c r="X123" i="1"/>
  <c r="U21" i="1"/>
  <c r="V21" i="1"/>
  <c r="W21" i="1"/>
  <c r="X21" i="1"/>
  <c r="Y21" i="1"/>
  <c r="V51" i="1"/>
  <c r="W51" i="1"/>
  <c r="X51" i="1"/>
  <c r="X20" i="1" s="1"/>
  <c r="X14" i="1" s="1"/>
  <c r="Y51" i="1"/>
  <c r="V31" i="1"/>
  <c r="V20" i="1" s="1"/>
  <c r="U100" i="1"/>
  <c r="V100" i="1"/>
  <c r="Y100" i="1"/>
  <c r="T100" i="1"/>
  <c r="V124" i="1"/>
  <c r="V123" i="1"/>
  <c r="Y124" i="1"/>
  <c r="Y123" i="1"/>
  <c r="Y117" i="1"/>
  <c r="V110" i="1"/>
  <c r="Y111" i="1"/>
  <c r="Y94" i="1"/>
  <c r="Y77" i="1"/>
  <c r="Y31" i="1"/>
  <c r="Y20" i="1" s="1"/>
  <c r="Z111" i="1"/>
  <c r="U57" i="1"/>
  <c r="V57" i="1"/>
  <c r="T21" i="1"/>
  <c r="T20" i="1" s="1"/>
  <c r="Z22" i="1"/>
  <c r="U124" i="1"/>
  <c r="Z117" i="1"/>
  <c r="T117" i="1"/>
  <c r="Y88" i="1"/>
  <c r="Y68" i="1" s="1"/>
  <c r="Z56" i="1"/>
  <c r="U51" i="1"/>
  <c r="T51" i="1"/>
  <c r="Z53" i="1"/>
  <c r="U77" i="1"/>
  <c r="U88" i="1"/>
  <c r="V88" i="1"/>
  <c r="T124" i="1"/>
  <c r="T123" i="1" s="1"/>
  <c r="T111" i="1"/>
  <c r="T110" i="1" s="1"/>
  <c r="T94" i="1"/>
  <c r="T88" i="1"/>
  <c r="T77" i="1"/>
  <c r="Y110" i="1"/>
  <c r="Z51" i="1"/>
  <c r="Z21" i="1"/>
  <c r="Z57" i="1"/>
  <c r="T68" i="1"/>
  <c r="Z110" i="1" l="1"/>
  <c r="Y14" i="1"/>
  <c r="T14" i="1"/>
</calcChain>
</file>

<file path=xl/sharedStrings.xml><?xml version="1.0" encoding="utf-8"?>
<sst xmlns="http://schemas.openxmlformats.org/spreadsheetml/2006/main" count="357" uniqueCount="156">
  <si>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</si>
  <si>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</si>
  <si>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</si>
  <si>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</si>
  <si>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</si>
  <si>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</si>
  <si>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</si>
  <si>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</si>
  <si>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</si>
  <si>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</si>
  <si>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</si>
  <si>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</si>
  <si>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</si>
  <si>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</si>
  <si>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</si>
  <si>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</si>
  <si>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</si>
  <si>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</si>
  <si>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</si>
  <si>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</si>
  <si>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</si>
  <si>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да/нет</t>
  </si>
  <si>
    <t>тыс. руб.</t>
  </si>
  <si>
    <t>тыс. руб</t>
  </si>
  <si>
    <t>ед.</t>
  </si>
  <si>
    <t>ед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</si>
  <si>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</si>
  <si>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</si>
  <si>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</si>
  <si>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</si>
  <si>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</si>
  <si>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</si>
  <si>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</si>
  <si>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</si>
  <si>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</si>
  <si>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</si>
  <si>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</si>
  <si>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</si>
  <si>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</si>
  <si>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</si>
  <si>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</si>
  <si>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</si>
  <si>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</si>
  <si>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</si>
  <si>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</si>
  <si>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</si>
  <si>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</si>
  <si>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</si>
  <si>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</si>
  <si>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</si>
  <si>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</si>
  <si>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</si>
  <si>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</si>
  <si>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</si>
  <si>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</si>
  <si>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</si>
  <si>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</si>
  <si>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</si>
  <si>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</si>
  <si>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</si>
  <si>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</si>
  <si>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</si>
  <si>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</si>
  <si>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</si>
  <si>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</si>
  <si>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</si>
  <si>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</si>
  <si>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</si>
  <si>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</si>
  <si>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</si>
  <si>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</si>
  <si>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</si>
  <si>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</si>
  <si>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</si>
  <si>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</si>
  <si>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</si>
  <si>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</si>
  <si>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</si>
  <si>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</si>
  <si>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</si>
  <si>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</si>
  <si>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</si>
  <si>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</si>
  <si>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</si>
  <si>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</si>
  <si>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</si>
  <si>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</si>
  <si>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</si>
  <si>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</si>
  <si>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</si>
  <si>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</si>
  <si>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</si>
  <si>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</si>
  <si>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</si>
  <si>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</si>
  <si>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</si>
  <si>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</si>
  <si>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</si>
  <si>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</si>
  <si>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</si>
  <si>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</si>
  <si>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</si>
  <si>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</si>
  <si>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</si>
  <si>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</si>
  <si>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</si>
  <si>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</si>
  <si>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</si>
  <si>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</si>
  <si>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</si>
  <si>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</si>
  <si>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</si>
  <si>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</si>
  <si>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</si>
  <si>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</si>
  <si>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</si>
  <si>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</si>
  <si>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</si>
  <si>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</si>
  <si>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</si>
  <si>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</si>
  <si>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</si>
  <si>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</si>
  <si>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</si>
  <si>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</si>
  <si>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</si>
  <si>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</si>
  <si>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</si>
  <si>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</si>
  <si>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</si>
  <si>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</si>
  <si>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</si>
  <si>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</si>
  <si>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</si>
  <si>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</si>
  <si>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</si>
  <si>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</si>
  <si>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</si>
  <si>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</si>
  <si>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</si>
  <si>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</si>
  <si>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</si>
  <si>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</si>
  <si>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</si>
  <si>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</si>
  <si>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</si>
  <si>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</si>
  <si>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</si>
  <si>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>: Организация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</si>
  <si>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</si>
  <si>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r>
      <rPr>
        <b/>
        <sz val="10"/>
        <color indexed="8"/>
        <rFont val="Times New Roman"/>
        <family val="1"/>
        <charset val="204"/>
      </rPr>
      <t>Показатель  мероприятия 2.004</t>
    </r>
    <r>
      <rPr>
        <sz val="10"/>
        <color indexed="8"/>
        <rFont val="Times New Roman"/>
        <family val="1"/>
        <charset val="204"/>
      </rPr>
      <t xml:space="preserve"> Количество мероприятий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</si>
  <si>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>да</t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</si>
  <si>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Протяженность дорог местного значения</t>
    </r>
  </si>
  <si>
    <r>
      <rPr>
        <b/>
        <sz val="10"/>
        <rFont val="Times New Roman"/>
        <family val="1"/>
        <charset val="204"/>
      </rPr>
      <t>Мероприятие 1.003</t>
    </r>
    <r>
      <rPr>
        <sz val="10"/>
        <rFont val="Times New Roman"/>
        <family val="1"/>
        <charset val="204"/>
      </rPr>
      <t xml:space="preserve"> Лабораторные исследования питьевой воды</t>
    </r>
  </si>
  <si>
    <r>
      <t xml:space="preserve">Показатель мероприятия1.003. </t>
    </r>
    <r>
      <rPr>
        <sz val="10"/>
        <rFont val="Times New Roman"/>
        <family val="1"/>
        <charset val="204"/>
      </rPr>
      <t>Количество объектов подлежащих исследованию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</si>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</sst>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17" fillId="5" borderId="4" xfId="0" applyFont="1" applyFill="1" applyBorder="1" applyAlignment="1">
      <alignment vertical="top" wrapText="1"/>
    </xf>
    <xf numFmtId="0" fontId="9" fillId="8" borderId="2" xfId="0" applyFont="1" applyFill="1" applyBorder="1"/>
    <xf numFmtId="0" fontId="25" fillId="8" borderId="1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top" wrapText="1"/>
    </xf>
    <xf numFmtId="164" fontId="14" fillId="8" borderId="1" xfId="0" applyNumberFormat="1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13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 wrapText="1"/>
    </xf>
    <xf numFmtId="164" fontId="14" fillId="9" borderId="1" xfId="0" applyNumberFormat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1"/>
  <sheetViews>
    <sheetView tabSelected="1" topLeftCell="A88" zoomScale="80" zoomScaleNormal="80" zoomScaleSheetLayoutView="100" workbookViewId="0">
      <selection activeCell="AD96" sqref="AD96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6.85546875" style="2" customWidth="1"/>
    <col min="20" max="20" width="11.85546875" style="2" customWidth="1"/>
    <col min="21" max="22" width="10.140625" style="100" bestFit="1" customWidth="1"/>
    <col min="23" max="24" width="10.140625" style="100" customWidth="1"/>
    <col min="25" max="25" width="10.140625" style="2" customWidth="1"/>
    <col min="26" max="26" width="10.7109375" style="2" customWidth="1"/>
    <col min="27" max="27" width="10.28515625" style="2" customWidth="1"/>
    <col min="28" max="16384" width="9.140625" style="2"/>
  </cols>
  <sheetData>
    <row r="1" spans="1:27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34" t="s">
        <v>144</v>
      </c>
      <c r="U1" s="135"/>
      <c r="V1" s="135"/>
      <c r="W1" s="135"/>
      <c r="X1" s="135"/>
      <c r="Y1" s="135"/>
      <c r="Z1" s="135"/>
      <c r="AA1" s="135"/>
    </row>
    <row r="2" spans="1:27" s="5" customFormat="1" x14ac:dyDescent="0.25">
      <c r="A2" s="4"/>
      <c r="B2" s="4"/>
      <c r="C2" s="133" t="s">
        <v>50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s="5" customFormat="1" ht="37.5" customHeight="1" x14ac:dyDescent="0.25">
      <c r="A3" s="3"/>
      <c r="B3" s="3"/>
      <c r="C3" s="144" t="s">
        <v>149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27" s="5" customFormat="1" x14ac:dyDescent="0.25">
      <c r="A4" s="3"/>
      <c r="B4" s="3"/>
      <c r="C4" s="133" t="s">
        <v>51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s="5" customFormat="1" x14ac:dyDescent="0.25">
      <c r="A5" s="3"/>
      <c r="B5" s="3"/>
      <c r="C5" s="145" t="s">
        <v>36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</row>
    <row r="6" spans="1:27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5"/>
      <c r="V6" s="95"/>
      <c r="W6" s="95"/>
      <c r="X6" s="95"/>
      <c r="Y6" s="8"/>
      <c r="Z6" s="9"/>
      <c r="AA6" s="9"/>
    </row>
    <row r="7" spans="1:27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37" t="s">
        <v>16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37" t="s">
        <v>17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7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6"/>
      <c r="V9" s="96"/>
      <c r="W9" s="96"/>
      <c r="X9" s="96"/>
      <c r="Y9" s="1"/>
      <c r="Z9" s="1"/>
      <c r="AA9" s="1"/>
    </row>
    <row r="10" spans="1:27" s="17" customFormat="1" ht="15" customHeight="1" x14ac:dyDescent="0.25">
      <c r="A10" s="136" t="s">
        <v>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 t="s">
        <v>8</v>
      </c>
      <c r="Q10" s="136"/>
      <c r="R10" s="136" t="s">
        <v>9</v>
      </c>
      <c r="S10" s="136" t="s">
        <v>0</v>
      </c>
      <c r="T10" s="138" t="s">
        <v>10</v>
      </c>
      <c r="U10" s="139"/>
      <c r="V10" s="139"/>
      <c r="W10" s="139"/>
      <c r="X10" s="139"/>
      <c r="Y10" s="140"/>
      <c r="Z10" s="136" t="s">
        <v>6</v>
      </c>
      <c r="AA10" s="136"/>
    </row>
    <row r="11" spans="1:27" s="17" customFormat="1" ht="15" customHeight="1" x14ac:dyDescent="0.25">
      <c r="A11" s="136" t="s">
        <v>12</v>
      </c>
      <c r="B11" s="136"/>
      <c r="C11" s="136"/>
      <c r="D11" s="136" t="s">
        <v>13</v>
      </c>
      <c r="E11" s="136"/>
      <c r="F11" s="136" t="s">
        <v>14</v>
      </c>
      <c r="G11" s="136"/>
      <c r="H11" s="136" t="s">
        <v>11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41"/>
      <c r="U11" s="142"/>
      <c r="V11" s="142"/>
      <c r="W11" s="142"/>
      <c r="X11" s="142"/>
      <c r="Y11" s="143"/>
      <c r="Z11" s="136"/>
      <c r="AA11" s="136"/>
    </row>
    <row r="12" spans="1:27" s="17" customFormat="1" ht="38.25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49">
        <v>2017</v>
      </c>
      <c r="U12" s="103">
        <v>2018</v>
      </c>
      <c r="V12" s="103">
        <v>2019</v>
      </c>
      <c r="W12" s="103">
        <v>2020</v>
      </c>
      <c r="X12" s="103">
        <v>2021</v>
      </c>
      <c r="Y12" s="49">
        <v>2022</v>
      </c>
      <c r="Z12" s="49" t="s">
        <v>1</v>
      </c>
      <c r="AA12" s="49" t="s">
        <v>2</v>
      </c>
    </row>
    <row r="13" spans="1:27" s="17" customFormat="1" ht="15.75" customHeight="1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3">
        <v>8</v>
      </c>
      <c r="I13" s="49">
        <v>9</v>
      </c>
      <c r="J13" s="102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1">
        <v>21</v>
      </c>
      <c r="V13" s="101">
        <v>22</v>
      </c>
      <c r="W13" s="101"/>
      <c r="X13" s="101"/>
      <c r="Y13" s="49">
        <v>23</v>
      </c>
      <c r="Z13" s="49">
        <v>24</v>
      </c>
      <c r="AA13" s="49">
        <v>25</v>
      </c>
    </row>
    <row r="14" spans="1:27" s="17" customFormat="1" ht="28.5" customHeight="1" x14ac:dyDescent="0.25">
      <c r="A14" s="84"/>
      <c r="B14" s="84"/>
      <c r="C14" s="84"/>
      <c r="D14" s="84"/>
      <c r="E14" s="84"/>
      <c r="F14" s="84"/>
      <c r="G14" s="84"/>
      <c r="H14" s="85"/>
      <c r="I14" s="84"/>
      <c r="J14" s="84"/>
      <c r="K14" s="84"/>
      <c r="L14" s="84"/>
      <c r="M14" s="84"/>
      <c r="N14" s="84"/>
      <c r="O14" s="84"/>
      <c r="P14" s="49"/>
      <c r="Q14" s="49"/>
      <c r="R14" s="86" t="s">
        <v>7</v>
      </c>
      <c r="S14" s="26" t="s">
        <v>22</v>
      </c>
      <c r="T14" s="50">
        <f t="shared" ref="T14:Y14" si="0">SUM(T20+T68+T110+T123)</f>
        <v>4161.3271399999994</v>
      </c>
      <c r="U14" s="50">
        <v>2554.0410000000002</v>
      </c>
      <c r="V14" s="50">
        <v>2587.384</v>
      </c>
      <c r="W14" s="50">
        <v>2592.2800000000002</v>
      </c>
      <c r="X14" s="50">
        <f t="shared" si="0"/>
        <v>2756.55</v>
      </c>
      <c r="Y14" s="50">
        <f t="shared" si="0"/>
        <v>2766.55</v>
      </c>
      <c r="Z14" s="50">
        <v>17418.132000000001</v>
      </c>
      <c r="AA14" s="49"/>
    </row>
    <row r="15" spans="1:27" s="21" customFormat="1" ht="26.25" customHeight="1" x14ac:dyDescent="0.25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6" t="s">
        <v>137</v>
      </c>
      <c r="S15" s="64"/>
      <c r="T15" s="65"/>
      <c r="U15" s="65"/>
      <c r="V15" s="65"/>
      <c r="W15" s="65"/>
      <c r="X15" s="65"/>
      <c r="Y15" s="65"/>
      <c r="Z15" s="65"/>
      <c r="AA15" s="66"/>
    </row>
    <row r="16" spans="1:27" s="17" customFormat="1" ht="26.25" customHeight="1" x14ac:dyDescent="0.25">
      <c r="A16" s="18"/>
      <c r="B16" s="18"/>
      <c r="C16" s="18"/>
      <c r="D16" s="18"/>
      <c r="E16" s="18"/>
      <c r="F16" s="18"/>
      <c r="G16" s="18"/>
      <c r="H16" s="24"/>
      <c r="I16" s="18"/>
      <c r="J16" s="18"/>
      <c r="K16" s="18"/>
      <c r="L16" s="18"/>
      <c r="M16" s="18"/>
      <c r="N16" s="18"/>
      <c r="O16" s="18"/>
      <c r="P16" s="18"/>
      <c r="Q16" s="18"/>
      <c r="R16" s="28" t="s">
        <v>39</v>
      </c>
      <c r="S16" s="87" t="s">
        <v>19</v>
      </c>
      <c r="T16" s="88"/>
      <c r="U16" s="31"/>
      <c r="V16" s="31"/>
      <c r="W16" s="31"/>
      <c r="X16" s="31"/>
      <c r="Y16" s="88"/>
      <c r="Z16" s="30"/>
      <c r="AA16" s="28"/>
    </row>
    <row r="17" spans="1:27" s="21" customFormat="1" ht="26.25" customHeight="1" x14ac:dyDescent="0.25">
      <c r="A17" s="32"/>
      <c r="B17" s="32"/>
      <c r="C17" s="32"/>
      <c r="D17" s="32"/>
      <c r="E17" s="32"/>
      <c r="F17" s="32"/>
      <c r="G17" s="32"/>
      <c r="H17" s="56"/>
      <c r="I17" s="32"/>
      <c r="J17" s="32"/>
      <c r="K17" s="32"/>
      <c r="L17" s="32"/>
      <c r="M17" s="32"/>
      <c r="N17" s="32"/>
      <c r="O17" s="32"/>
      <c r="P17" s="32"/>
      <c r="Q17" s="32"/>
      <c r="R17" s="55" t="s">
        <v>41</v>
      </c>
      <c r="S17" s="45" t="s">
        <v>19</v>
      </c>
      <c r="T17" s="89"/>
      <c r="U17" s="42"/>
      <c r="V17" s="42"/>
      <c r="W17" s="42"/>
      <c r="X17" s="42"/>
      <c r="Y17" s="89"/>
      <c r="Z17" s="31"/>
      <c r="AA17" s="55"/>
    </row>
    <row r="18" spans="1:27" s="21" customFormat="1" ht="38.25" x14ac:dyDescent="0.25">
      <c r="A18" s="32"/>
      <c r="B18" s="32"/>
      <c r="C18" s="32"/>
      <c r="D18" s="32"/>
      <c r="E18" s="32"/>
      <c r="F18" s="32"/>
      <c r="G18" s="32"/>
      <c r="H18" s="56"/>
      <c r="I18" s="32"/>
      <c r="J18" s="32"/>
      <c r="K18" s="32"/>
      <c r="L18" s="32"/>
      <c r="M18" s="32"/>
      <c r="N18" s="32"/>
      <c r="O18" s="32"/>
      <c r="P18" s="32"/>
      <c r="Q18" s="32"/>
      <c r="R18" s="55" t="s">
        <v>40</v>
      </c>
      <c r="S18" s="45" t="s">
        <v>19</v>
      </c>
      <c r="T18" s="88"/>
      <c r="U18" s="31"/>
      <c r="V18" s="31"/>
      <c r="W18" s="31"/>
      <c r="X18" s="31"/>
      <c r="Y18" s="88"/>
      <c r="Z18" s="31"/>
      <c r="AA18" s="55"/>
    </row>
    <row r="19" spans="1:27" s="17" customFormat="1" ht="25.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37</v>
      </c>
      <c r="S19" s="26" t="s">
        <v>19</v>
      </c>
      <c r="T19" s="88"/>
      <c r="U19" s="31"/>
      <c r="V19" s="31"/>
      <c r="W19" s="31"/>
      <c r="X19" s="31"/>
      <c r="Y19" s="88"/>
      <c r="Z19" s="30"/>
      <c r="AA19" s="28"/>
    </row>
    <row r="20" spans="1:27" s="21" customFormat="1" ht="25.5" customHeight="1" x14ac:dyDescent="0.25">
      <c r="A20" s="61"/>
      <c r="B20" s="61"/>
      <c r="C20" s="61"/>
      <c r="D20" s="61"/>
      <c r="E20" s="61"/>
      <c r="F20" s="61"/>
      <c r="G20" s="61"/>
      <c r="H20" s="62"/>
      <c r="I20" s="61"/>
      <c r="J20" s="61"/>
      <c r="K20" s="61"/>
      <c r="L20" s="61"/>
      <c r="M20" s="61"/>
      <c r="N20" s="61"/>
      <c r="O20" s="61"/>
      <c r="P20" s="61"/>
      <c r="Q20" s="61"/>
      <c r="R20" s="63" t="s">
        <v>26</v>
      </c>
      <c r="S20" s="64" t="s">
        <v>22</v>
      </c>
      <c r="T20" s="65">
        <f>SUM(T21+T31+T41+T51+T57)</f>
        <v>313.95</v>
      </c>
      <c r="U20" s="65">
        <v>97.65</v>
      </c>
      <c r="V20" s="65">
        <f>SUM(V21+V31+V41+V51)</f>
        <v>98.550000000000011</v>
      </c>
      <c r="W20" s="65">
        <v>101.25</v>
      </c>
      <c r="X20" s="65">
        <f>SUM(X21+X31+X41+X51)</f>
        <v>91.75</v>
      </c>
      <c r="Y20" s="65">
        <f>SUM(Y21+Y31+Y41+Y51)</f>
        <v>91.75</v>
      </c>
      <c r="Z20" s="65">
        <v>794.9</v>
      </c>
      <c r="AA20" s="66"/>
    </row>
    <row r="21" spans="1:27" s="20" customFormat="1" ht="27" x14ac:dyDescent="0.25">
      <c r="A21" s="57"/>
      <c r="B21" s="57"/>
      <c r="C21" s="57"/>
      <c r="D21" s="57"/>
      <c r="E21" s="57"/>
      <c r="F21" s="57"/>
      <c r="G21" s="57"/>
      <c r="H21" s="90"/>
      <c r="I21" s="57"/>
      <c r="J21" s="57"/>
      <c r="K21" s="57"/>
      <c r="L21" s="57"/>
      <c r="M21" s="57"/>
      <c r="N21" s="57"/>
      <c r="O21" s="57"/>
      <c r="P21" s="57"/>
      <c r="Q21" s="57"/>
      <c r="R21" s="91" t="s">
        <v>33</v>
      </c>
      <c r="S21" s="123" t="s">
        <v>22</v>
      </c>
      <c r="T21" s="92">
        <f t="shared" ref="T21:Y21" si="1">SUM(T25+T29)</f>
        <v>0</v>
      </c>
      <c r="U21" s="92">
        <f t="shared" si="1"/>
        <v>0</v>
      </c>
      <c r="V21" s="92">
        <f t="shared" si="1"/>
        <v>0</v>
      </c>
      <c r="W21" s="92">
        <f t="shared" si="1"/>
        <v>0</v>
      </c>
      <c r="X21" s="92">
        <f t="shared" si="1"/>
        <v>0</v>
      </c>
      <c r="Y21" s="92">
        <f t="shared" si="1"/>
        <v>0</v>
      </c>
      <c r="Z21" s="92">
        <f>SUM(T21:Y21)</f>
        <v>0</v>
      </c>
      <c r="AA21" s="58"/>
    </row>
    <row r="22" spans="1:27" s="4" customFormat="1" ht="54" customHeight="1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55" t="s">
        <v>138</v>
      </c>
      <c r="S22" s="26" t="s">
        <v>19</v>
      </c>
      <c r="T22" s="27"/>
      <c r="U22" s="30"/>
      <c r="V22" s="30"/>
      <c r="W22" s="30"/>
      <c r="X22" s="30"/>
      <c r="Y22" s="27"/>
      <c r="Z22" s="27">
        <f>SUM(T22:Y22)</f>
        <v>0</v>
      </c>
      <c r="AA22" s="28"/>
    </row>
    <row r="23" spans="1:27" s="4" customFormat="1" ht="53.25" customHeight="1" x14ac:dyDescent="0.25">
      <c r="A23" s="32">
        <v>7</v>
      </c>
      <c r="B23" s="32">
        <v>0</v>
      </c>
      <c r="C23" s="32">
        <v>1</v>
      </c>
      <c r="D23" s="32">
        <v>0</v>
      </c>
      <c r="E23" s="32">
        <v>1</v>
      </c>
      <c r="F23" s="32">
        <v>0</v>
      </c>
      <c r="G23" s="32">
        <v>4</v>
      </c>
      <c r="H23" s="32">
        <v>1</v>
      </c>
      <c r="I23" s="32">
        <v>1</v>
      </c>
      <c r="J23" s="32">
        <v>1</v>
      </c>
      <c r="K23" s="32">
        <v>0</v>
      </c>
      <c r="L23" s="32">
        <v>1</v>
      </c>
      <c r="M23" s="32">
        <v>4</v>
      </c>
      <c r="N23" s="32">
        <v>0</v>
      </c>
      <c r="O23" s="32">
        <v>0</v>
      </c>
      <c r="P23" s="32">
        <v>1</v>
      </c>
      <c r="Q23" s="32" t="s">
        <v>57</v>
      </c>
      <c r="R23" s="93" t="s">
        <v>139</v>
      </c>
      <c r="S23" s="45" t="s">
        <v>21</v>
      </c>
      <c r="T23" s="94" t="s">
        <v>151</v>
      </c>
      <c r="U23" s="31" t="s">
        <v>151</v>
      </c>
      <c r="V23" s="31" t="s">
        <v>151</v>
      </c>
      <c r="W23" s="31" t="s">
        <v>151</v>
      </c>
      <c r="X23" s="31" t="s">
        <v>151</v>
      </c>
      <c r="Y23" s="94" t="s">
        <v>151</v>
      </c>
      <c r="Z23" s="94"/>
      <c r="AA23" s="55"/>
    </row>
    <row r="24" spans="1:27" s="4" customFormat="1" ht="30.75" customHeight="1" x14ac:dyDescent="0.25">
      <c r="A24" s="18"/>
      <c r="B24" s="18"/>
      <c r="C24" s="18"/>
      <c r="D24" s="18"/>
      <c r="E24" s="18"/>
      <c r="F24" s="18"/>
      <c r="G24" s="18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25" t="s">
        <v>59</v>
      </c>
      <c r="S24" s="26" t="s">
        <v>19</v>
      </c>
      <c r="T24" s="27">
        <v>100</v>
      </c>
      <c r="U24" s="30">
        <v>100</v>
      </c>
      <c r="V24" s="30">
        <v>100</v>
      </c>
      <c r="W24" s="30">
        <v>100</v>
      </c>
      <c r="X24" s="30">
        <v>100</v>
      </c>
      <c r="Y24" s="27">
        <v>100</v>
      </c>
      <c r="Z24" s="27"/>
      <c r="AA24" s="28"/>
    </row>
    <row r="25" spans="1:27" s="4" customFormat="1" ht="25.5" x14ac:dyDescent="0.25">
      <c r="A25" s="18">
        <v>7</v>
      </c>
      <c r="B25" s="18">
        <v>0</v>
      </c>
      <c r="C25" s="18">
        <v>1</v>
      </c>
      <c r="D25" s="18">
        <v>0</v>
      </c>
      <c r="E25" s="18">
        <v>1</v>
      </c>
      <c r="F25" s="18">
        <v>0</v>
      </c>
      <c r="G25" s="18">
        <v>4</v>
      </c>
      <c r="H25" s="18">
        <v>1</v>
      </c>
      <c r="I25" s="18">
        <v>1</v>
      </c>
      <c r="J25" s="18">
        <v>1</v>
      </c>
      <c r="K25" s="18">
        <v>0</v>
      </c>
      <c r="L25" s="18">
        <v>1</v>
      </c>
      <c r="M25" s="18">
        <v>4</v>
      </c>
      <c r="N25" s="18">
        <v>0</v>
      </c>
      <c r="O25" s="18">
        <v>0</v>
      </c>
      <c r="P25" s="18">
        <v>2</v>
      </c>
      <c r="Q25" s="18" t="s">
        <v>57</v>
      </c>
      <c r="R25" s="29" t="s">
        <v>60</v>
      </c>
      <c r="S25" s="26" t="s">
        <v>22</v>
      </c>
      <c r="T25" s="30">
        <v>0</v>
      </c>
      <c r="U25" s="31">
        <v>0</v>
      </c>
      <c r="V25" s="30">
        <v>0</v>
      </c>
      <c r="W25" s="30">
        <v>0</v>
      </c>
      <c r="X25" s="30">
        <v>0</v>
      </c>
      <c r="Y25" s="30">
        <v>0</v>
      </c>
      <c r="Z25" s="30">
        <f>SUM(T25:Y25)</f>
        <v>0</v>
      </c>
      <c r="AA25" s="28"/>
    </row>
    <row r="26" spans="1:27" s="4" customFormat="1" ht="38.25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25" t="s">
        <v>61</v>
      </c>
      <c r="S26" s="26" t="s">
        <v>20</v>
      </c>
      <c r="T26" s="30"/>
      <c r="U26" s="30"/>
      <c r="V26" s="30"/>
      <c r="W26" s="30"/>
      <c r="X26" s="30"/>
      <c r="Y26" s="30"/>
      <c r="Z26" s="30"/>
      <c r="AA26" s="28"/>
    </row>
    <row r="27" spans="1:27" s="4" customFormat="1" ht="25.5" x14ac:dyDescent="0.2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3</v>
      </c>
      <c r="Q27" s="32" t="s">
        <v>57</v>
      </c>
      <c r="R27" s="25" t="s">
        <v>62</v>
      </c>
      <c r="S27" s="26" t="s">
        <v>21</v>
      </c>
      <c r="T27" s="30" t="s">
        <v>151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 t="s">
        <v>151</v>
      </c>
      <c r="Z27" s="30"/>
      <c r="AA27" s="28"/>
    </row>
    <row r="28" spans="1:27" s="4" customFormat="1" ht="25.5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63</v>
      </c>
      <c r="S28" s="26" t="s">
        <v>24</v>
      </c>
      <c r="T28" s="30">
        <v>5</v>
      </c>
      <c r="U28" s="30">
        <v>5</v>
      </c>
      <c r="V28" s="30">
        <v>5</v>
      </c>
      <c r="W28" s="30">
        <v>5</v>
      </c>
      <c r="X28" s="30">
        <v>5</v>
      </c>
      <c r="Y28" s="31">
        <v>5</v>
      </c>
      <c r="Z28" s="30"/>
      <c r="AA28" s="28"/>
    </row>
    <row r="29" spans="1:27" s="20" customFormat="1" ht="25.5" x14ac:dyDescent="0.25">
      <c r="A29" s="32">
        <v>7</v>
      </c>
      <c r="B29" s="32">
        <v>0</v>
      </c>
      <c r="C29" s="32">
        <v>1</v>
      </c>
      <c r="D29" s="32">
        <v>0</v>
      </c>
      <c r="E29" s="32">
        <v>1</v>
      </c>
      <c r="F29" s="32">
        <v>0</v>
      </c>
      <c r="G29" s="32">
        <v>4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0</v>
      </c>
      <c r="O29" s="32">
        <v>0</v>
      </c>
      <c r="P29" s="32">
        <v>4</v>
      </c>
      <c r="Q29" s="32" t="s">
        <v>57</v>
      </c>
      <c r="R29" s="25" t="s">
        <v>64</v>
      </c>
      <c r="S29" s="26" t="s">
        <v>22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f>SUM(T29:Y29)</f>
        <v>0</v>
      </c>
      <c r="AA29" s="55"/>
    </row>
    <row r="30" spans="1:27" s="4" customFormat="1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65</v>
      </c>
      <c r="S30" s="26" t="s">
        <v>24</v>
      </c>
      <c r="T30" s="30"/>
      <c r="U30" s="30"/>
      <c r="V30" s="30"/>
      <c r="W30" s="30"/>
      <c r="X30" s="30"/>
      <c r="Y30" s="31"/>
      <c r="Z30" s="30"/>
      <c r="AA30" s="28"/>
    </row>
    <row r="31" spans="1:27" s="20" customFormat="1" ht="25.5" customHeight="1" x14ac:dyDescent="0.25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5" t="s">
        <v>42</v>
      </c>
      <c r="S31" s="26" t="s">
        <v>22</v>
      </c>
      <c r="T31" s="37">
        <f>SUM(T33+T37+T39)</f>
        <v>71.95</v>
      </c>
      <c r="U31" s="37">
        <v>75.650000000000006</v>
      </c>
      <c r="V31" s="37">
        <f>SUM(V33+V37+V39)</f>
        <v>76.550000000000011</v>
      </c>
      <c r="W31" s="37">
        <f>SUM(W33+W37+W39)</f>
        <v>79.25</v>
      </c>
      <c r="X31" s="37">
        <f>SUM(X33+X37+X39)</f>
        <v>69.75</v>
      </c>
      <c r="Y31" s="37">
        <f>SUM(Y33+Y37)</f>
        <v>69.75</v>
      </c>
      <c r="Z31" s="37">
        <v>442.9</v>
      </c>
      <c r="AA31" s="38"/>
    </row>
    <row r="32" spans="1:27" s="4" customFormat="1" ht="28.5" customHeight="1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39" t="s">
        <v>66</v>
      </c>
      <c r="S32" s="26"/>
      <c r="T32" s="40"/>
      <c r="U32" s="40"/>
      <c r="V32" s="40"/>
      <c r="W32" s="40"/>
      <c r="X32" s="40"/>
      <c r="Y32" s="40"/>
      <c r="Z32" s="40"/>
      <c r="AA32" s="41"/>
    </row>
    <row r="33" spans="1:27" s="4" customFormat="1" ht="27.75" customHeight="1" x14ac:dyDescent="0.25">
      <c r="A33" s="18">
        <v>7</v>
      </c>
      <c r="B33" s="18">
        <v>0</v>
      </c>
      <c r="C33" s="18">
        <v>1</v>
      </c>
      <c r="D33" s="18">
        <v>0</v>
      </c>
      <c r="E33" s="18">
        <v>2</v>
      </c>
      <c r="F33" s="18">
        <v>0</v>
      </c>
      <c r="G33" s="18">
        <v>3</v>
      </c>
      <c r="H33" s="18">
        <v>1</v>
      </c>
      <c r="I33" s="18">
        <v>1</v>
      </c>
      <c r="J33" s="18">
        <v>1</v>
      </c>
      <c r="K33" s="18">
        <v>0</v>
      </c>
      <c r="L33" s="18">
        <v>2</v>
      </c>
      <c r="M33" s="18">
        <v>5</v>
      </c>
      <c r="N33" s="18">
        <v>1</v>
      </c>
      <c r="O33" s="18">
        <v>1</v>
      </c>
      <c r="P33" s="18">
        <v>8</v>
      </c>
      <c r="Q33" s="18" t="s">
        <v>58</v>
      </c>
      <c r="R33" s="25" t="s">
        <v>67</v>
      </c>
      <c r="S33" s="26" t="s">
        <v>22</v>
      </c>
      <c r="T33" s="40">
        <v>69.599999999999994</v>
      </c>
      <c r="U33" s="42">
        <v>75.5</v>
      </c>
      <c r="V33" s="40">
        <v>76.400000000000006</v>
      </c>
      <c r="W33" s="40">
        <v>79.099999999999994</v>
      </c>
      <c r="X33" s="40">
        <v>69.599999999999994</v>
      </c>
      <c r="Y33" s="40">
        <v>69.599999999999994</v>
      </c>
      <c r="Z33" s="40">
        <v>439.8</v>
      </c>
      <c r="AA33" s="41"/>
    </row>
    <row r="34" spans="1:27" s="4" customFormat="1" ht="26.25" customHeigh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68</v>
      </c>
      <c r="S34" s="26" t="s">
        <v>52</v>
      </c>
      <c r="T34" s="40">
        <v>242</v>
      </c>
      <c r="U34" s="40">
        <v>235</v>
      </c>
      <c r="V34" s="42"/>
      <c r="W34" s="42"/>
      <c r="X34" s="42"/>
      <c r="Y34" s="42"/>
      <c r="Z34" s="40"/>
      <c r="AA34" s="41"/>
    </row>
    <row r="35" spans="1:27" s="4" customFormat="1" ht="26.2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25" t="s">
        <v>69</v>
      </c>
      <c r="S35" s="26" t="s">
        <v>21</v>
      </c>
      <c r="T35" s="40" t="s">
        <v>151</v>
      </c>
      <c r="U35" s="40" t="s">
        <v>151</v>
      </c>
      <c r="V35" s="42" t="s">
        <v>151</v>
      </c>
      <c r="W35" s="42" t="s">
        <v>151</v>
      </c>
      <c r="X35" s="42" t="s">
        <v>151</v>
      </c>
      <c r="Y35" s="42" t="s">
        <v>151</v>
      </c>
      <c r="Z35" s="40"/>
      <c r="AA35" s="41"/>
    </row>
    <row r="36" spans="1:27" s="4" customFormat="1" ht="29.2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25" t="s">
        <v>70</v>
      </c>
      <c r="S36" s="26" t="s">
        <v>21</v>
      </c>
      <c r="T36" s="40" t="s">
        <v>151</v>
      </c>
      <c r="U36" s="40" t="s">
        <v>151</v>
      </c>
      <c r="V36" s="42" t="s">
        <v>151</v>
      </c>
      <c r="W36" s="42" t="s">
        <v>151</v>
      </c>
      <c r="X36" s="42" t="s">
        <v>151</v>
      </c>
      <c r="Y36" s="42" t="s">
        <v>151</v>
      </c>
      <c r="Z36" s="40"/>
      <c r="AA36" s="41"/>
    </row>
    <row r="37" spans="1:27" s="4" customFormat="1" ht="55.5" customHeight="1" x14ac:dyDescent="0.25">
      <c r="A37" s="18">
        <v>7</v>
      </c>
      <c r="B37" s="18">
        <v>0</v>
      </c>
      <c r="C37" s="18">
        <v>1</v>
      </c>
      <c r="D37" s="43">
        <v>0</v>
      </c>
      <c r="E37" s="43">
        <v>1</v>
      </c>
      <c r="F37" s="43">
        <v>1</v>
      </c>
      <c r="G37" s="43">
        <v>3</v>
      </c>
      <c r="H37" s="43">
        <v>1</v>
      </c>
      <c r="I37" s="18">
        <v>1</v>
      </c>
      <c r="J37" s="18">
        <v>1</v>
      </c>
      <c r="K37" s="18">
        <v>0</v>
      </c>
      <c r="L37" s="18">
        <v>2</v>
      </c>
      <c r="M37" s="18">
        <v>1</v>
      </c>
      <c r="N37" s="18">
        <v>0</v>
      </c>
      <c r="O37" s="18">
        <v>5</v>
      </c>
      <c r="P37" s="18">
        <v>4</v>
      </c>
      <c r="Q37" s="18" t="s">
        <v>58</v>
      </c>
      <c r="R37" s="44" t="s">
        <v>71</v>
      </c>
      <c r="S37" s="26" t="s">
        <v>22</v>
      </c>
      <c r="T37" s="40">
        <v>0.15</v>
      </c>
      <c r="U37" s="40">
        <v>0.15</v>
      </c>
      <c r="V37" s="42">
        <v>0.15</v>
      </c>
      <c r="W37" s="42">
        <v>0.15</v>
      </c>
      <c r="X37" s="42">
        <v>0.15</v>
      </c>
      <c r="Y37" s="42">
        <v>0.15</v>
      </c>
      <c r="Z37" s="40">
        <f>SUM(T37:Y37)</f>
        <v>0.9</v>
      </c>
      <c r="AA37" s="46"/>
    </row>
    <row r="38" spans="1:27" s="4" customFormat="1" ht="28.5" customHeight="1" x14ac:dyDescent="0.25">
      <c r="A38" s="18"/>
      <c r="B38" s="18"/>
      <c r="C38" s="18"/>
      <c r="D38" s="43"/>
      <c r="E38" s="43"/>
      <c r="F38" s="43"/>
      <c r="G38" s="43"/>
      <c r="H38" s="43"/>
      <c r="I38" s="18"/>
      <c r="J38" s="18"/>
      <c r="K38" s="18"/>
      <c r="L38" s="18"/>
      <c r="M38" s="18"/>
      <c r="N38" s="18"/>
      <c r="O38" s="18"/>
      <c r="P38" s="18"/>
      <c r="Q38" s="18"/>
      <c r="R38" s="28" t="s">
        <v>55</v>
      </c>
      <c r="S38" s="26" t="s">
        <v>54</v>
      </c>
      <c r="T38" s="40">
        <v>2</v>
      </c>
      <c r="U38" s="40"/>
      <c r="V38" s="42"/>
      <c r="W38" s="42"/>
      <c r="X38" s="42"/>
      <c r="Y38" s="42"/>
      <c r="Z38" s="40"/>
      <c r="AA38" s="46"/>
    </row>
    <row r="39" spans="1:27" s="4" customFormat="1" ht="44.25" customHeight="1" x14ac:dyDescent="0.25">
      <c r="A39" s="105">
        <v>7</v>
      </c>
      <c r="B39" s="105">
        <v>0</v>
      </c>
      <c r="C39" s="105">
        <v>1</v>
      </c>
      <c r="D39" s="114">
        <v>0</v>
      </c>
      <c r="E39" s="114">
        <v>1</v>
      </c>
      <c r="F39" s="114">
        <v>1</v>
      </c>
      <c r="G39" s="114">
        <v>3</v>
      </c>
      <c r="H39" s="114">
        <v>1</v>
      </c>
      <c r="I39" s="105">
        <v>1</v>
      </c>
      <c r="J39" s="105">
        <v>1</v>
      </c>
      <c r="K39" s="105">
        <v>0</v>
      </c>
      <c r="L39" s="105">
        <v>2</v>
      </c>
      <c r="M39" s="105">
        <v>1</v>
      </c>
      <c r="N39" s="105">
        <v>0</v>
      </c>
      <c r="O39" s="105">
        <v>5</v>
      </c>
      <c r="P39" s="105">
        <v>7</v>
      </c>
      <c r="Q39" s="105" t="s">
        <v>58</v>
      </c>
      <c r="R39" s="115" t="s">
        <v>148</v>
      </c>
      <c r="S39" s="116" t="s">
        <v>22</v>
      </c>
      <c r="T39" s="117">
        <v>2.2000000000000002</v>
      </c>
      <c r="U39" s="117"/>
      <c r="V39" s="117"/>
      <c r="W39" s="117"/>
      <c r="X39" s="117"/>
      <c r="Y39" s="117"/>
      <c r="Z39" s="117">
        <v>2.2000000000000002</v>
      </c>
      <c r="AA39" s="46"/>
    </row>
    <row r="40" spans="1:27" s="4" customFormat="1" ht="44.25" customHeight="1" x14ac:dyDescent="0.25">
      <c r="A40" s="105"/>
      <c r="B40" s="105"/>
      <c r="C40" s="105"/>
      <c r="D40" s="114"/>
      <c r="E40" s="114"/>
      <c r="F40" s="114"/>
      <c r="G40" s="114"/>
      <c r="H40" s="114"/>
      <c r="I40" s="105"/>
      <c r="J40" s="105"/>
      <c r="K40" s="105"/>
      <c r="L40" s="105"/>
      <c r="M40" s="105"/>
      <c r="N40" s="105"/>
      <c r="O40" s="105"/>
      <c r="P40" s="105"/>
      <c r="Q40" s="105"/>
      <c r="R40" s="119" t="s">
        <v>150</v>
      </c>
      <c r="S40" s="116" t="s">
        <v>25</v>
      </c>
      <c r="T40" s="42"/>
      <c r="U40" s="42"/>
      <c r="V40" s="42"/>
      <c r="W40" s="42"/>
      <c r="X40" s="42"/>
      <c r="Y40" s="42"/>
      <c r="Z40" s="42"/>
      <c r="AA40" s="46"/>
    </row>
    <row r="41" spans="1:27" s="20" customFormat="1" ht="28.5" customHeight="1" x14ac:dyDescent="0.25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113" t="s">
        <v>32</v>
      </c>
      <c r="S41" s="26" t="s">
        <v>22</v>
      </c>
      <c r="T41" s="37">
        <f t="shared" ref="T41:Y41" si="2">SUM(T43+T49)</f>
        <v>220</v>
      </c>
      <c r="U41" s="37">
        <f t="shared" si="2"/>
        <v>0</v>
      </c>
      <c r="V41" s="37">
        <f t="shared" si="2"/>
        <v>0</v>
      </c>
      <c r="W41" s="37">
        <f t="shared" si="2"/>
        <v>0</v>
      </c>
      <c r="X41" s="37">
        <f t="shared" si="2"/>
        <v>0</v>
      </c>
      <c r="Y41" s="37">
        <f t="shared" si="2"/>
        <v>0</v>
      </c>
      <c r="Z41" s="37">
        <f>SUM(T41:Y41)</f>
        <v>220</v>
      </c>
      <c r="AA41" s="38"/>
    </row>
    <row r="42" spans="1:27" s="4" customFormat="1" ht="25.5" x14ac:dyDescent="0.25">
      <c r="A42" s="41"/>
      <c r="B42" s="41"/>
      <c r="C42" s="41"/>
      <c r="D42" s="41"/>
      <c r="E42" s="41"/>
      <c r="F42" s="41"/>
      <c r="G42" s="41"/>
      <c r="H42" s="47"/>
      <c r="I42" s="18"/>
      <c r="J42" s="18"/>
      <c r="K42" s="18"/>
      <c r="L42" s="18"/>
      <c r="M42" s="18"/>
      <c r="N42" s="18"/>
      <c r="O42" s="18"/>
      <c r="P42" s="18"/>
      <c r="Q42" s="18"/>
      <c r="R42" s="48" t="s">
        <v>72</v>
      </c>
      <c r="S42" s="49" t="s">
        <v>19</v>
      </c>
      <c r="T42" s="50">
        <v>0</v>
      </c>
      <c r="U42" s="50"/>
      <c r="V42" s="50"/>
      <c r="W42" s="50"/>
      <c r="X42" s="50"/>
      <c r="Y42" s="50"/>
      <c r="Z42" s="50">
        <v>0</v>
      </c>
      <c r="AA42" s="49"/>
    </row>
    <row r="43" spans="1:27" s="4" customFormat="1" ht="25.5" x14ac:dyDescent="0.25">
      <c r="A43" s="18">
        <v>7</v>
      </c>
      <c r="B43" s="18">
        <v>0</v>
      </c>
      <c r="C43" s="18">
        <v>1</v>
      </c>
      <c r="D43" s="18">
        <v>0</v>
      </c>
      <c r="E43" s="18">
        <v>1</v>
      </c>
      <c r="F43" s="18">
        <v>1</v>
      </c>
      <c r="G43" s="18">
        <v>3</v>
      </c>
      <c r="H43" s="18">
        <v>1</v>
      </c>
      <c r="I43" s="18">
        <v>1</v>
      </c>
      <c r="J43" s="18">
        <v>1</v>
      </c>
      <c r="K43" s="18">
        <v>0</v>
      </c>
      <c r="L43" s="18">
        <v>3</v>
      </c>
      <c r="M43" s="18">
        <v>4</v>
      </c>
      <c r="N43" s="18">
        <v>0</v>
      </c>
      <c r="O43" s="18">
        <v>0</v>
      </c>
      <c r="P43" s="18">
        <v>1</v>
      </c>
      <c r="Q43" s="18" t="s">
        <v>57</v>
      </c>
      <c r="R43" s="25" t="s">
        <v>73</v>
      </c>
      <c r="S43" s="26" t="s">
        <v>22</v>
      </c>
      <c r="T43" s="50">
        <v>20</v>
      </c>
      <c r="U43" s="50"/>
      <c r="V43" s="50"/>
      <c r="W43" s="50"/>
      <c r="X43" s="50"/>
      <c r="Y43" s="50"/>
      <c r="Z43" s="50">
        <v>20</v>
      </c>
      <c r="AA43" s="49"/>
    </row>
    <row r="44" spans="1:27" s="4" customFormat="1" ht="25.5" x14ac:dyDescent="0.25">
      <c r="A44" s="41"/>
      <c r="B44" s="41"/>
      <c r="C44" s="41"/>
      <c r="D44" s="41"/>
      <c r="E44" s="41"/>
      <c r="F44" s="41"/>
      <c r="G44" s="41"/>
      <c r="H44" s="47"/>
      <c r="I44" s="18"/>
      <c r="J44" s="18"/>
      <c r="K44" s="18"/>
      <c r="L44" s="18"/>
      <c r="M44" s="18"/>
      <c r="N44" s="18"/>
      <c r="O44" s="18"/>
      <c r="P44" s="18"/>
      <c r="Q44" s="18"/>
      <c r="R44" s="25" t="s">
        <v>74</v>
      </c>
      <c r="S44" s="49" t="s">
        <v>24</v>
      </c>
      <c r="T44" s="50">
        <v>1</v>
      </c>
      <c r="U44" s="50"/>
      <c r="V44" s="50"/>
      <c r="W44" s="50"/>
      <c r="X44" s="50"/>
      <c r="Y44" s="50"/>
      <c r="Z44" s="50"/>
      <c r="AA44" s="49"/>
    </row>
    <row r="45" spans="1:27" s="4" customFormat="1" ht="25.5" x14ac:dyDescent="0.2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75</v>
      </c>
      <c r="S45" s="49" t="s">
        <v>19</v>
      </c>
      <c r="T45" s="50"/>
      <c r="U45" s="50"/>
      <c r="V45" s="50"/>
      <c r="W45" s="50"/>
      <c r="X45" s="50"/>
      <c r="Y45" s="50"/>
      <c r="Z45" s="50"/>
      <c r="AA45" s="49"/>
    </row>
    <row r="46" spans="1:27" s="4" customFormat="1" ht="25.5" x14ac:dyDescent="0.2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76</v>
      </c>
      <c r="S46" s="49" t="s">
        <v>24</v>
      </c>
      <c r="T46" s="50">
        <v>1</v>
      </c>
      <c r="U46" s="50"/>
      <c r="V46" s="50"/>
      <c r="W46" s="50"/>
      <c r="X46" s="50"/>
      <c r="Y46" s="50"/>
      <c r="Z46" s="50"/>
      <c r="AA46" s="49"/>
    </row>
    <row r="47" spans="1:27" s="4" customFormat="1" ht="26.2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8" t="s">
        <v>77</v>
      </c>
      <c r="S47" s="49" t="s">
        <v>21</v>
      </c>
      <c r="T47" s="50" t="s">
        <v>151</v>
      </c>
      <c r="U47" s="50" t="s">
        <v>151</v>
      </c>
      <c r="V47" s="50" t="s">
        <v>151</v>
      </c>
      <c r="W47" s="50" t="s">
        <v>151</v>
      </c>
      <c r="X47" s="50" t="s">
        <v>151</v>
      </c>
      <c r="Y47" s="50" t="s">
        <v>151</v>
      </c>
      <c r="Z47" s="50"/>
      <c r="AA47" s="49"/>
    </row>
    <row r="48" spans="1:27" s="4" customFormat="1" ht="25.5" x14ac:dyDescent="0.25">
      <c r="A48" s="41"/>
      <c r="B48" s="41"/>
      <c r="C48" s="41"/>
      <c r="D48" s="41"/>
      <c r="E48" s="41"/>
      <c r="F48" s="41"/>
      <c r="G48" s="41"/>
      <c r="H48" s="47"/>
      <c r="I48" s="18"/>
      <c r="J48" s="18"/>
      <c r="K48" s="18"/>
      <c r="L48" s="18"/>
      <c r="M48" s="18"/>
      <c r="N48" s="18"/>
      <c r="O48" s="18"/>
      <c r="P48" s="18"/>
      <c r="Q48" s="18"/>
      <c r="R48" s="28" t="s">
        <v>78</v>
      </c>
      <c r="S48" s="49" t="s">
        <v>21</v>
      </c>
      <c r="T48" s="50" t="s">
        <v>151</v>
      </c>
      <c r="U48" s="50" t="s">
        <v>151</v>
      </c>
      <c r="V48" s="50" t="s">
        <v>151</v>
      </c>
      <c r="W48" s="50" t="s">
        <v>151</v>
      </c>
      <c r="X48" s="50" t="s">
        <v>151</v>
      </c>
      <c r="Y48" s="50" t="s">
        <v>151</v>
      </c>
      <c r="Z48" s="50"/>
      <c r="AA48" s="49"/>
    </row>
    <row r="49" spans="1:27" s="4" customFormat="1" ht="25.5" x14ac:dyDescent="0.25">
      <c r="A49" s="105">
        <v>7</v>
      </c>
      <c r="B49" s="105">
        <v>0</v>
      </c>
      <c r="C49" s="105">
        <v>1</v>
      </c>
      <c r="D49" s="105">
        <v>0</v>
      </c>
      <c r="E49" s="105">
        <v>1</v>
      </c>
      <c r="F49" s="105">
        <v>1</v>
      </c>
      <c r="G49" s="105">
        <v>3</v>
      </c>
      <c r="H49" s="105">
        <v>1</v>
      </c>
      <c r="I49" s="105">
        <v>1</v>
      </c>
      <c r="J49" s="105">
        <v>1</v>
      </c>
      <c r="K49" s="105">
        <v>0</v>
      </c>
      <c r="L49" s="105">
        <v>3</v>
      </c>
      <c r="M49" s="105">
        <v>4</v>
      </c>
      <c r="N49" s="105">
        <v>0</v>
      </c>
      <c r="O49" s="105">
        <v>0</v>
      </c>
      <c r="P49" s="105">
        <v>3</v>
      </c>
      <c r="Q49" s="105" t="s">
        <v>57</v>
      </c>
      <c r="R49" s="112" t="s">
        <v>145</v>
      </c>
      <c r="S49" s="106" t="s">
        <v>22</v>
      </c>
      <c r="T49" s="107">
        <v>200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f>SUM(T49:Y49)</f>
        <v>200</v>
      </c>
      <c r="AA49" s="49"/>
    </row>
    <row r="50" spans="1:27" s="4" customFormat="1" ht="25.5" x14ac:dyDescent="0.25">
      <c r="A50" s="108"/>
      <c r="B50" s="108"/>
      <c r="C50" s="108"/>
      <c r="D50" s="108"/>
      <c r="E50" s="108"/>
      <c r="F50" s="108"/>
      <c r="G50" s="108"/>
      <c r="H50" s="109"/>
      <c r="I50" s="105"/>
      <c r="J50" s="105"/>
      <c r="K50" s="105"/>
      <c r="L50" s="105"/>
      <c r="M50" s="105"/>
      <c r="N50" s="105"/>
      <c r="O50" s="105"/>
      <c r="P50" s="105"/>
      <c r="Q50" s="105"/>
      <c r="R50" s="112" t="s">
        <v>146</v>
      </c>
      <c r="S50" s="106" t="s">
        <v>21</v>
      </c>
      <c r="T50" s="107" t="s">
        <v>151</v>
      </c>
      <c r="U50" s="107" t="s">
        <v>151</v>
      </c>
      <c r="V50" s="107" t="s">
        <v>151</v>
      </c>
      <c r="W50" s="107" t="s">
        <v>151</v>
      </c>
      <c r="X50" s="107" t="s">
        <v>151</v>
      </c>
      <c r="Y50" s="107" t="s">
        <v>151</v>
      </c>
      <c r="Z50" s="107"/>
      <c r="AA50" s="49"/>
    </row>
    <row r="51" spans="1:27" s="20" customFormat="1" ht="28.5" customHeight="1" x14ac:dyDescent="0.25">
      <c r="A51" s="38">
        <v>7</v>
      </c>
      <c r="B51" s="38">
        <v>0</v>
      </c>
      <c r="C51" s="38">
        <v>1</v>
      </c>
      <c r="D51" s="38">
        <v>1</v>
      </c>
      <c r="E51" s="38">
        <v>4</v>
      </c>
      <c r="F51" s="38">
        <v>0</v>
      </c>
      <c r="G51" s="38">
        <v>3</v>
      </c>
      <c r="H51" s="38">
        <v>1</v>
      </c>
      <c r="I51" s="33">
        <v>1</v>
      </c>
      <c r="J51" s="33">
        <v>1</v>
      </c>
      <c r="K51" s="33">
        <v>0</v>
      </c>
      <c r="L51" s="33">
        <v>4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5" t="s">
        <v>140</v>
      </c>
      <c r="S51" s="36" t="s">
        <v>23</v>
      </c>
      <c r="T51" s="52">
        <f t="shared" ref="T51:Y51" si="3">SUM(T53)</f>
        <v>22</v>
      </c>
      <c r="U51" s="52">
        <f t="shared" si="3"/>
        <v>22</v>
      </c>
      <c r="V51" s="52">
        <f t="shared" si="3"/>
        <v>22</v>
      </c>
      <c r="W51" s="52">
        <f t="shared" si="3"/>
        <v>22</v>
      </c>
      <c r="X51" s="52">
        <f t="shared" si="3"/>
        <v>22</v>
      </c>
      <c r="Y51" s="52">
        <f t="shared" si="3"/>
        <v>22</v>
      </c>
      <c r="Z51" s="52">
        <f>SUM(T51:Y51)</f>
        <v>132</v>
      </c>
      <c r="AA51" s="53"/>
    </row>
    <row r="52" spans="1:27" s="4" customFormat="1" ht="25.5" x14ac:dyDescent="0.25">
      <c r="A52" s="41"/>
      <c r="B52" s="41"/>
      <c r="C52" s="41"/>
      <c r="D52" s="41"/>
      <c r="E52" s="41"/>
      <c r="F52" s="41"/>
      <c r="G52" s="41"/>
      <c r="H52" s="47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79</v>
      </c>
      <c r="S52" s="26" t="s">
        <v>21</v>
      </c>
      <c r="T52" s="50" t="s">
        <v>151</v>
      </c>
      <c r="U52" s="50" t="s">
        <v>151</v>
      </c>
      <c r="V52" s="50" t="s">
        <v>151</v>
      </c>
      <c r="W52" s="50" t="s">
        <v>151</v>
      </c>
      <c r="X52" s="50" t="s">
        <v>151</v>
      </c>
      <c r="Y52" s="50" t="s">
        <v>151</v>
      </c>
      <c r="Z52" s="50"/>
      <c r="AA52" s="49"/>
    </row>
    <row r="53" spans="1:27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57</v>
      </c>
      <c r="R53" s="25" t="s">
        <v>80</v>
      </c>
      <c r="S53" s="60" t="s">
        <v>22</v>
      </c>
      <c r="T53" s="50">
        <v>22</v>
      </c>
      <c r="U53" s="54">
        <v>22</v>
      </c>
      <c r="V53" s="50">
        <v>22</v>
      </c>
      <c r="W53" s="50">
        <v>22</v>
      </c>
      <c r="X53" s="50">
        <v>22</v>
      </c>
      <c r="Y53" s="50">
        <v>22</v>
      </c>
      <c r="Z53" s="50">
        <f>SUM(T53:Y53)</f>
        <v>132</v>
      </c>
      <c r="AA53" s="49"/>
    </row>
    <row r="54" spans="1:27" s="4" customFormat="1" ht="25.5" x14ac:dyDescent="0.25">
      <c r="A54" s="41"/>
      <c r="B54" s="41"/>
      <c r="C54" s="41"/>
      <c r="D54" s="41"/>
      <c r="E54" s="41"/>
      <c r="F54" s="41"/>
      <c r="G54" s="41"/>
      <c r="H54" s="47"/>
      <c r="I54" s="18"/>
      <c r="J54" s="18"/>
      <c r="K54" s="18"/>
      <c r="L54" s="18"/>
      <c r="M54" s="18"/>
      <c r="N54" s="18"/>
      <c r="O54" s="18"/>
      <c r="P54" s="18"/>
      <c r="Q54" s="18"/>
      <c r="R54" s="55" t="s">
        <v>81</v>
      </c>
      <c r="S54" s="49" t="s">
        <v>21</v>
      </c>
      <c r="T54" s="50" t="s">
        <v>151</v>
      </c>
      <c r="U54" s="50" t="s">
        <v>151</v>
      </c>
      <c r="V54" s="50" t="s">
        <v>151</v>
      </c>
      <c r="W54" s="50" t="s">
        <v>151</v>
      </c>
      <c r="X54" s="50" t="s">
        <v>151</v>
      </c>
      <c r="Y54" s="50" t="s">
        <v>151</v>
      </c>
      <c r="Z54" s="50"/>
      <c r="AA54" s="49"/>
    </row>
    <row r="55" spans="1:27" s="20" customFormat="1" ht="25.5" x14ac:dyDescent="0.25">
      <c r="A55" s="32"/>
      <c r="B55" s="32"/>
      <c r="C55" s="32"/>
      <c r="D55" s="32"/>
      <c r="E55" s="32"/>
      <c r="F55" s="32"/>
      <c r="G55" s="32"/>
      <c r="H55" s="56"/>
      <c r="I55" s="32"/>
      <c r="J55" s="32"/>
      <c r="K55" s="32"/>
      <c r="L55" s="32"/>
      <c r="M55" s="32"/>
      <c r="N55" s="32"/>
      <c r="O55" s="32"/>
      <c r="P55" s="32"/>
      <c r="Q55" s="32"/>
      <c r="R55" s="55" t="s">
        <v>82</v>
      </c>
      <c r="S55" s="45" t="s">
        <v>21</v>
      </c>
      <c r="T55" s="50" t="s">
        <v>151</v>
      </c>
      <c r="U55" s="50" t="s">
        <v>151</v>
      </c>
      <c r="V55" s="50" t="s">
        <v>151</v>
      </c>
      <c r="W55" s="50" t="s">
        <v>151</v>
      </c>
      <c r="X55" s="50" t="s">
        <v>151</v>
      </c>
      <c r="Y55" s="50" t="s">
        <v>151</v>
      </c>
      <c r="Z55" s="31"/>
      <c r="AA55" s="55"/>
    </row>
    <row r="56" spans="1:27" s="20" customFormat="1" ht="25.5" x14ac:dyDescent="0.2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83</v>
      </c>
      <c r="S56" s="45" t="s">
        <v>54</v>
      </c>
      <c r="T56" s="31">
        <v>2</v>
      </c>
      <c r="U56" s="31"/>
      <c r="V56" s="31"/>
      <c r="W56" s="31"/>
      <c r="X56" s="31"/>
      <c r="Y56" s="31"/>
      <c r="Z56" s="31">
        <f>SUM(U56:Y56)</f>
        <v>0</v>
      </c>
      <c r="AA56" s="55"/>
    </row>
    <row r="57" spans="1:27" s="20" customFormat="1" ht="27" customHeight="1" x14ac:dyDescent="0.25">
      <c r="A57" s="57">
        <v>7</v>
      </c>
      <c r="B57" s="57">
        <v>0</v>
      </c>
      <c r="C57" s="57">
        <v>1</v>
      </c>
      <c r="D57" s="57">
        <v>0</v>
      </c>
      <c r="E57" s="57">
        <v>1</v>
      </c>
      <c r="F57" s="57">
        <v>1</v>
      </c>
      <c r="G57" s="57">
        <v>3</v>
      </c>
      <c r="H57" s="57">
        <v>1</v>
      </c>
      <c r="I57" s="57">
        <v>1</v>
      </c>
      <c r="J57" s="57">
        <v>1</v>
      </c>
      <c r="K57" s="57">
        <v>0</v>
      </c>
      <c r="L57" s="57">
        <v>5</v>
      </c>
      <c r="M57" s="57">
        <v>4</v>
      </c>
      <c r="N57" s="57">
        <v>0</v>
      </c>
      <c r="O57" s="57">
        <v>0</v>
      </c>
      <c r="P57" s="57">
        <v>0</v>
      </c>
      <c r="Q57" s="57">
        <v>0</v>
      </c>
      <c r="R57" s="58" t="s">
        <v>84</v>
      </c>
      <c r="S57" s="59" t="s">
        <v>22</v>
      </c>
      <c r="T57" s="97">
        <f>SUM(T60+T64)</f>
        <v>0</v>
      </c>
      <c r="U57" s="97">
        <f>SUM(U60+U64)</f>
        <v>0</v>
      </c>
      <c r="V57" s="97">
        <f>SUM(V60)</f>
        <v>0</v>
      </c>
      <c r="W57" s="97">
        <f>SUM(W60)</f>
        <v>0</v>
      </c>
      <c r="X57" s="97">
        <f>SUM(X60)</f>
        <v>0</v>
      </c>
      <c r="Y57" s="97">
        <f>SUM(Y60)</f>
        <v>0</v>
      </c>
      <c r="Z57" s="59">
        <f>SUM(T57:Y57)</f>
        <v>0</v>
      </c>
      <c r="AA57" s="58"/>
    </row>
    <row r="58" spans="1:27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55" t="s">
        <v>85</v>
      </c>
      <c r="S58" s="60" t="s">
        <v>24</v>
      </c>
      <c r="T58" s="60"/>
      <c r="U58" s="54"/>
      <c r="V58" s="54"/>
      <c r="W58" s="54"/>
      <c r="X58" s="54"/>
      <c r="Y58" s="60"/>
      <c r="Z58" s="60"/>
      <c r="AA58" s="55"/>
    </row>
    <row r="59" spans="1:27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86</v>
      </c>
      <c r="S59" s="60" t="s">
        <v>19</v>
      </c>
      <c r="T59" s="60"/>
      <c r="U59" s="54"/>
      <c r="V59" s="54"/>
      <c r="W59" s="54"/>
      <c r="X59" s="54"/>
      <c r="Y59" s="60"/>
      <c r="Z59" s="60"/>
      <c r="AA59" s="55"/>
    </row>
    <row r="60" spans="1:27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57</v>
      </c>
      <c r="R60" s="25" t="s">
        <v>87</v>
      </c>
      <c r="S60" s="60" t="s">
        <v>22</v>
      </c>
      <c r="T60" s="60">
        <v>0</v>
      </c>
      <c r="U60" s="54"/>
      <c r="V60" s="54"/>
      <c r="W60" s="54"/>
      <c r="X60" s="54"/>
      <c r="Y60" s="60"/>
      <c r="Z60" s="60"/>
      <c r="AA60" s="55"/>
    </row>
    <row r="61" spans="1:27" s="20" customFormat="1" ht="24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55" t="s">
        <v>88</v>
      </c>
      <c r="S61" s="60" t="s">
        <v>24</v>
      </c>
      <c r="T61" s="60"/>
      <c r="U61" s="54"/>
      <c r="V61" s="54"/>
      <c r="W61" s="54"/>
      <c r="X61" s="54"/>
      <c r="Y61" s="60"/>
      <c r="Z61" s="60"/>
      <c r="AA61" s="55"/>
    </row>
    <row r="62" spans="1:27" s="20" customFormat="1" ht="25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89</v>
      </c>
      <c r="S62" s="60" t="s">
        <v>21</v>
      </c>
      <c r="T62" s="60"/>
      <c r="U62" s="54"/>
      <c r="V62" s="54"/>
      <c r="W62" s="54"/>
      <c r="X62" s="54"/>
      <c r="Y62" s="60"/>
      <c r="Z62" s="60"/>
      <c r="AA62" s="55"/>
    </row>
    <row r="63" spans="1:27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90</v>
      </c>
      <c r="S63" s="60" t="s">
        <v>24</v>
      </c>
      <c r="T63" s="60"/>
      <c r="U63" s="54"/>
      <c r="V63" s="54"/>
      <c r="W63" s="54"/>
      <c r="X63" s="54"/>
      <c r="Y63" s="60"/>
      <c r="Z63" s="60"/>
      <c r="AA63" s="55"/>
    </row>
    <row r="64" spans="1:27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57</v>
      </c>
      <c r="R64" s="25" t="s">
        <v>91</v>
      </c>
      <c r="S64" s="60" t="s">
        <v>22</v>
      </c>
      <c r="T64" s="60">
        <v>0</v>
      </c>
      <c r="U64" s="54"/>
      <c r="V64" s="54"/>
      <c r="W64" s="54"/>
      <c r="X64" s="54"/>
      <c r="Y64" s="60"/>
      <c r="Z64" s="60"/>
      <c r="AA64" s="55"/>
    </row>
    <row r="65" spans="1:27" s="20" customFormat="1" ht="38.2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5" t="s">
        <v>92</v>
      </c>
      <c r="S65" s="60" t="s">
        <v>54</v>
      </c>
      <c r="T65" s="60">
        <v>45</v>
      </c>
      <c r="U65" s="54">
        <v>45</v>
      </c>
      <c r="V65" s="54"/>
      <c r="W65" s="54"/>
      <c r="X65" s="54"/>
      <c r="Y65" s="60"/>
      <c r="Z65" s="60"/>
      <c r="AA65" s="55"/>
    </row>
    <row r="66" spans="1:27" s="20" customFormat="1" ht="25.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93</v>
      </c>
      <c r="S66" s="60" t="s">
        <v>21</v>
      </c>
      <c r="T66" s="60">
        <v>0</v>
      </c>
      <c r="U66" s="54"/>
      <c r="V66" s="54"/>
      <c r="W66" s="54"/>
      <c r="X66" s="54"/>
      <c r="Y66" s="60"/>
      <c r="Z66" s="60"/>
      <c r="AA66" s="55"/>
    </row>
    <row r="67" spans="1:27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94</v>
      </c>
      <c r="S67" s="60" t="s">
        <v>24</v>
      </c>
      <c r="T67" s="60">
        <v>0</v>
      </c>
      <c r="U67" s="54"/>
      <c r="V67" s="54"/>
      <c r="W67" s="54"/>
      <c r="X67" s="54"/>
      <c r="Y67" s="60"/>
      <c r="Z67" s="60"/>
      <c r="AA67" s="55"/>
    </row>
    <row r="68" spans="1:27" s="20" customFormat="1" ht="25.5" customHeight="1" x14ac:dyDescent="0.25">
      <c r="A68" s="61">
        <v>7</v>
      </c>
      <c r="B68" s="61">
        <v>0</v>
      </c>
      <c r="C68" s="61">
        <v>1</v>
      </c>
      <c r="D68" s="61">
        <v>0</v>
      </c>
      <c r="E68" s="61">
        <v>0</v>
      </c>
      <c r="F68" s="61">
        <v>0</v>
      </c>
      <c r="G68" s="61">
        <v>0</v>
      </c>
      <c r="H68" s="61">
        <v>1</v>
      </c>
      <c r="I68" s="61">
        <v>1</v>
      </c>
      <c r="J68" s="61">
        <v>2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3" t="s">
        <v>95</v>
      </c>
      <c r="S68" s="118" t="s">
        <v>22</v>
      </c>
      <c r="T68" s="65">
        <f>SUM(T69+T77+T88+T94+T100)</f>
        <v>2161.47714</v>
      </c>
      <c r="U68" s="65">
        <v>733.39099999999996</v>
      </c>
      <c r="V68" s="65">
        <v>748.154</v>
      </c>
      <c r="W68" s="65">
        <v>770.49</v>
      </c>
      <c r="X68" s="65">
        <f t="shared" ref="X68:Y68" si="4">SUM(X69+X77+X88+X94+X100)</f>
        <v>1049.9000000000001</v>
      </c>
      <c r="Y68" s="65">
        <f t="shared" si="4"/>
        <v>1059.9000000000001</v>
      </c>
      <c r="Z68" s="65">
        <v>6523.3119999999999</v>
      </c>
      <c r="AA68" s="66"/>
    </row>
    <row r="69" spans="1:27" s="20" customFormat="1" ht="31.5" customHeight="1" x14ac:dyDescent="0.25">
      <c r="A69" s="38">
        <v>7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3">
        <v>1</v>
      </c>
      <c r="J69" s="33">
        <v>2</v>
      </c>
      <c r="K69" s="33">
        <v>0</v>
      </c>
      <c r="L69" s="33">
        <v>1</v>
      </c>
      <c r="M69" s="33">
        <v>4</v>
      </c>
      <c r="N69" s="33">
        <v>0</v>
      </c>
      <c r="O69" s="33">
        <v>0</v>
      </c>
      <c r="P69" s="33">
        <v>0</v>
      </c>
      <c r="Q69" s="33">
        <v>0</v>
      </c>
      <c r="R69" s="35" t="s">
        <v>34</v>
      </c>
      <c r="S69" s="60" t="s">
        <v>22</v>
      </c>
      <c r="T69" s="52">
        <f>SUM(T71+T73+T75)</f>
        <v>482.73500000000001</v>
      </c>
      <c r="U69" s="52">
        <f t="shared" ref="U69:Y69" si="5">SUM(U71+U73+U75)</f>
        <v>352.4</v>
      </c>
      <c r="V69" s="52">
        <f t="shared" si="5"/>
        <v>352.4</v>
      </c>
      <c r="W69" s="52">
        <v>352.4</v>
      </c>
      <c r="X69" s="52">
        <f t="shared" si="5"/>
        <v>521.9</v>
      </c>
      <c r="Y69" s="52">
        <f t="shared" si="5"/>
        <v>531.9</v>
      </c>
      <c r="Z69" s="52">
        <v>2593.7350000000001</v>
      </c>
      <c r="AA69" s="52"/>
    </row>
    <row r="70" spans="1:27" s="4" customFormat="1" ht="38.25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67" t="s">
        <v>96</v>
      </c>
      <c r="S70" s="26" t="s">
        <v>19</v>
      </c>
      <c r="T70" s="31"/>
      <c r="U70" s="31"/>
      <c r="V70" s="31"/>
      <c r="W70" s="31"/>
      <c r="X70" s="31"/>
      <c r="Y70" s="31"/>
      <c r="Z70" s="30"/>
      <c r="AA70" s="28"/>
    </row>
    <row r="71" spans="1:27" s="4" customFormat="1" ht="25.5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57</v>
      </c>
      <c r="R71" s="55" t="s">
        <v>97</v>
      </c>
      <c r="S71" s="60" t="s">
        <v>22</v>
      </c>
      <c r="T71" s="31">
        <v>195.535</v>
      </c>
      <c r="U71" s="31">
        <v>0</v>
      </c>
      <c r="V71" s="31">
        <v>0</v>
      </c>
      <c r="W71" s="31">
        <v>0</v>
      </c>
      <c r="X71" s="31">
        <v>191.9</v>
      </c>
      <c r="Y71" s="31">
        <v>191.9</v>
      </c>
      <c r="Z71" s="30">
        <v>579.33500000000004</v>
      </c>
      <c r="AA71" s="28"/>
    </row>
    <row r="72" spans="1:27" s="4" customFormat="1" ht="25.5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55" t="s">
        <v>98</v>
      </c>
      <c r="S72" s="26" t="s">
        <v>25</v>
      </c>
      <c r="T72" s="132">
        <v>2</v>
      </c>
      <c r="U72" s="31">
        <v>0</v>
      </c>
      <c r="V72" s="31"/>
      <c r="W72" s="31"/>
      <c r="X72" s="31"/>
      <c r="Y72" s="31"/>
      <c r="Z72" s="30"/>
      <c r="AA72" s="28"/>
    </row>
    <row r="73" spans="1:27" s="4" customFormat="1" ht="25.5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57</v>
      </c>
      <c r="R73" s="48" t="s">
        <v>99</v>
      </c>
      <c r="S73" s="60" t="s">
        <v>22</v>
      </c>
      <c r="T73" s="31">
        <v>272.2</v>
      </c>
      <c r="U73" s="31">
        <v>352.4</v>
      </c>
      <c r="V73" s="31">
        <v>352.4</v>
      </c>
      <c r="W73" s="31">
        <v>352.4</v>
      </c>
      <c r="X73" s="31">
        <v>330</v>
      </c>
      <c r="Y73" s="31">
        <v>340</v>
      </c>
      <c r="Z73" s="30">
        <v>1999.4</v>
      </c>
      <c r="AA73" s="28"/>
    </row>
    <row r="74" spans="1:27" s="4" customFormat="1" ht="25.5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48" t="s">
        <v>100</v>
      </c>
      <c r="S74" s="26" t="s">
        <v>25</v>
      </c>
      <c r="T74" s="31">
        <v>8</v>
      </c>
      <c r="U74" s="31"/>
      <c r="V74" s="31"/>
      <c r="W74" s="31"/>
      <c r="X74" s="31"/>
      <c r="Y74" s="31"/>
      <c r="Z74" s="30"/>
      <c r="AA74" s="28"/>
    </row>
    <row r="75" spans="1:27" s="4" customFormat="1" ht="25.5" x14ac:dyDescent="0.25">
      <c r="A75" s="18">
        <v>7</v>
      </c>
      <c r="B75" s="125">
        <v>0</v>
      </c>
      <c r="C75" s="125">
        <v>1</v>
      </c>
      <c r="D75" s="125">
        <v>0</v>
      </c>
      <c r="E75" s="125">
        <v>5</v>
      </c>
      <c r="F75" s="125">
        <v>0</v>
      </c>
      <c r="G75" s="125">
        <v>2</v>
      </c>
      <c r="H75" s="126">
        <v>1</v>
      </c>
      <c r="I75" s="125">
        <v>1</v>
      </c>
      <c r="J75" s="125">
        <v>2</v>
      </c>
      <c r="K75" s="125">
        <v>0</v>
      </c>
      <c r="L75" s="125">
        <v>1</v>
      </c>
      <c r="M75" s="125">
        <v>4</v>
      </c>
      <c r="N75" s="125">
        <v>0</v>
      </c>
      <c r="O75" s="125">
        <v>0</v>
      </c>
      <c r="P75" s="125">
        <v>3</v>
      </c>
      <c r="Q75" s="125" t="s">
        <v>57</v>
      </c>
      <c r="R75" s="127" t="s">
        <v>153</v>
      </c>
      <c r="S75" s="131" t="s">
        <v>22</v>
      </c>
      <c r="T75" s="129">
        <v>15</v>
      </c>
      <c r="U75" s="129"/>
      <c r="V75" s="129"/>
      <c r="W75" s="129"/>
      <c r="X75" s="129"/>
      <c r="Y75" s="129"/>
      <c r="Z75" s="30">
        <v>15</v>
      </c>
      <c r="AA75" s="28"/>
    </row>
    <row r="76" spans="1:27" s="4" customFormat="1" x14ac:dyDescent="0.25">
      <c r="A76" s="18"/>
      <c r="B76" s="125"/>
      <c r="C76" s="125"/>
      <c r="D76" s="125"/>
      <c r="E76" s="125"/>
      <c r="F76" s="125"/>
      <c r="G76" s="125"/>
      <c r="H76" s="126"/>
      <c r="I76" s="125"/>
      <c r="J76" s="125"/>
      <c r="K76" s="125"/>
      <c r="L76" s="125"/>
      <c r="M76" s="125"/>
      <c r="N76" s="125"/>
      <c r="O76" s="125"/>
      <c r="P76" s="125"/>
      <c r="Q76" s="125"/>
      <c r="R76" s="130" t="s">
        <v>154</v>
      </c>
      <c r="S76" s="128" t="s">
        <v>24</v>
      </c>
      <c r="T76" s="129"/>
      <c r="U76" s="129"/>
      <c r="V76" s="129"/>
      <c r="W76" s="129"/>
      <c r="X76" s="129"/>
      <c r="Y76" s="129"/>
      <c r="Z76" s="30"/>
      <c r="AA76" s="28"/>
    </row>
    <row r="77" spans="1:27" s="4" customFormat="1" ht="29.25" customHeight="1" x14ac:dyDescent="0.25">
      <c r="A77" s="33">
        <v>7</v>
      </c>
      <c r="B77" s="33">
        <v>0</v>
      </c>
      <c r="C77" s="33">
        <v>1</v>
      </c>
      <c r="D77" s="33">
        <v>0</v>
      </c>
      <c r="E77" s="33">
        <v>5</v>
      </c>
      <c r="F77" s="33">
        <v>0</v>
      </c>
      <c r="G77" s="33">
        <v>3</v>
      </c>
      <c r="H77" s="34">
        <v>1</v>
      </c>
      <c r="I77" s="33">
        <v>1</v>
      </c>
      <c r="J77" s="33">
        <v>2</v>
      </c>
      <c r="K77" s="33">
        <v>0</v>
      </c>
      <c r="L77" s="33">
        <v>2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68" t="s">
        <v>43</v>
      </c>
      <c r="S77" s="124" t="s">
        <v>22</v>
      </c>
      <c r="T77" s="69">
        <f t="shared" ref="T77:Z77" si="6">SUM(T85+T83+T81)</f>
        <v>110</v>
      </c>
      <c r="U77" s="69">
        <f t="shared" si="6"/>
        <v>48.5</v>
      </c>
      <c r="V77" s="69">
        <v>48.5</v>
      </c>
      <c r="W77" s="69">
        <v>48.5</v>
      </c>
      <c r="X77" s="69">
        <f t="shared" si="6"/>
        <v>60</v>
      </c>
      <c r="Y77" s="69">
        <f t="shared" si="6"/>
        <v>60</v>
      </c>
      <c r="Z77" s="69">
        <v>375.5</v>
      </c>
      <c r="AA77" s="70"/>
    </row>
    <row r="78" spans="1:27" s="4" customForma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101</v>
      </c>
      <c r="S78" s="26" t="s">
        <v>19</v>
      </c>
      <c r="T78" s="30"/>
      <c r="U78" s="30"/>
      <c r="V78" s="30"/>
      <c r="W78" s="30"/>
      <c r="X78" s="30"/>
      <c r="Y78" s="30"/>
      <c r="Z78" s="30"/>
      <c r="AA78" s="28"/>
    </row>
    <row r="79" spans="1:27" s="4" customFormat="1" ht="36" customHeight="1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102</v>
      </c>
      <c r="S79" s="26" t="s">
        <v>21</v>
      </c>
      <c r="T79" s="30" t="s">
        <v>151</v>
      </c>
      <c r="U79" s="30" t="s">
        <v>151</v>
      </c>
      <c r="V79" s="30" t="s">
        <v>151</v>
      </c>
      <c r="W79" s="30" t="s">
        <v>151</v>
      </c>
      <c r="X79" s="30" t="s">
        <v>151</v>
      </c>
      <c r="Y79" s="30" t="s">
        <v>151</v>
      </c>
      <c r="Z79" s="30"/>
      <c r="AA79" s="28"/>
    </row>
    <row r="80" spans="1:27" s="4" customFormat="1" ht="25.5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48" t="s">
        <v>103</v>
      </c>
      <c r="S80" s="26" t="s">
        <v>24</v>
      </c>
      <c r="T80" s="31">
        <v>1</v>
      </c>
      <c r="U80" s="31"/>
      <c r="V80" s="31"/>
      <c r="W80" s="31"/>
      <c r="X80" s="31"/>
      <c r="Y80" s="31"/>
      <c r="Z80" s="30"/>
      <c r="AA80" s="28"/>
    </row>
    <row r="81" spans="1:27" s="22" customFormat="1" ht="25.5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71">
        <v>2</v>
      </c>
      <c r="Q81" s="71" t="s">
        <v>57</v>
      </c>
      <c r="R81" s="48" t="s">
        <v>104</v>
      </c>
      <c r="S81" s="60" t="s">
        <v>22</v>
      </c>
      <c r="T81" s="72">
        <v>0</v>
      </c>
      <c r="U81" s="73">
        <v>0</v>
      </c>
      <c r="V81" s="72">
        <v>0</v>
      </c>
      <c r="W81" s="72">
        <v>0</v>
      </c>
      <c r="X81" s="72">
        <v>0</v>
      </c>
      <c r="Y81" s="72">
        <v>0</v>
      </c>
      <c r="Z81" s="74">
        <f>SUM(T81:Y81)</f>
        <v>0</v>
      </c>
      <c r="AA81" s="75"/>
    </row>
    <row r="82" spans="1:27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48" t="s">
        <v>105</v>
      </c>
      <c r="S82" s="49" t="s">
        <v>19</v>
      </c>
      <c r="T82" s="50"/>
      <c r="U82" s="54"/>
      <c r="V82" s="50"/>
      <c r="W82" s="50"/>
      <c r="X82" s="50"/>
      <c r="Y82" s="50"/>
      <c r="Z82" s="30"/>
      <c r="AA82" s="28"/>
    </row>
    <row r="83" spans="1:27" s="4" customFormat="1" ht="25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18">
        <v>3</v>
      </c>
      <c r="Q83" s="18" t="s">
        <v>57</v>
      </c>
      <c r="R83" s="48" t="s">
        <v>106</v>
      </c>
      <c r="S83" s="60" t="s">
        <v>22</v>
      </c>
      <c r="T83" s="120">
        <v>20</v>
      </c>
      <c r="U83" s="121">
        <v>0</v>
      </c>
      <c r="V83" s="120">
        <v>0</v>
      </c>
      <c r="W83" s="120">
        <v>20</v>
      </c>
      <c r="X83" s="120">
        <v>20</v>
      </c>
      <c r="Y83" s="120">
        <v>20</v>
      </c>
      <c r="Z83" s="122">
        <f>SUM(T83:Y83)</f>
        <v>80</v>
      </c>
      <c r="AA83" s="28"/>
    </row>
    <row r="84" spans="1:27" s="4" customFormat="1" x14ac:dyDescent="0.25">
      <c r="A84" s="18"/>
      <c r="B84" s="18"/>
      <c r="C84" s="18"/>
      <c r="D84" s="18"/>
      <c r="E84" s="18"/>
      <c r="F84" s="18"/>
      <c r="G84" s="18"/>
      <c r="H84" s="24"/>
      <c r="I84" s="18"/>
      <c r="J84" s="18"/>
      <c r="K84" s="18"/>
      <c r="L84" s="18"/>
      <c r="M84" s="18"/>
      <c r="N84" s="18"/>
      <c r="O84" s="18"/>
      <c r="P84" s="18"/>
      <c r="Q84" s="18"/>
      <c r="R84" s="48" t="s">
        <v>107</v>
      </c>
      <c r="S84" s="49" t="s">
        <v>24</v>
      </c>
      <c r="T84" s="50">
        <v>3</v>
      </c>
      <c r="U84" s="50"/>
      <c r="V84" s="50"/>
      <c r="W84" s="50"/>
      <c r="X84" s="50"/>
      <c r="Y84" s="50"/>
      <c r="Z84" s="30"/>
      <c r="AA84" s="28"/>
    </row>
    <row r="85" spans="1:27" s="20" customFormat="1" ht="28.5" customHeight="1" x14ac:dyDescent="0.25">
      <c r="A85" s="18">
        <v>7</v>
      </c>
      <c r="B85" s="18">
        <v>0</v>
      </c>
      <c r="C85" s="18">
        <v>1</v>
      </c>
      <c r="D85" s="18">
        <v>0</v>
      </c>
      <c r="E85" s="18">
        <v>5</v>
      </c>
      <c r="F85" s="18">
        <v>0</v>
      </c>
      <c r="G85" s="18">
        <v>3</v>
      </c>
      <c r="H85" s="18">
        <v>1</v>
      </c>
      <c r="I85" s="18">
        <v>1</v>
      </c>
      <c r="J85" s="18">
        <v>2</v>
      </c>
      <c r="K85" s="18">
        <v>0</v>
      </c>
      <c r="L85" s="18">
        <v>2</v>
      </c>
      <c r="M85" s="18">
        <v>4</v>
      </c>
      <c r="N85" s="18">
        <v>0</v>
      </c>
      <c r="O85" s="18">
        <v>0</v>
      </c>
      <c r="P85" s="32">
        <v>4</v>
      </c>
      <c r="Q85" s="32" t="s">
        <v>57</v>
      </c>
      <c r="R85" s="28" t="s">
        <v>108</v>
      </c>
      <c r="S85" s="60" t="s">
        <v>22</v>
      </c>
      <c r="T85" s="31">
        <v>90</v>
      </c>
      <c r="U85" s="31">
        <v>48.5</v>
      </c>
      <c r="V85" s="31">
        <v>48.5</v>
      </c>
      <c r="W85" s="31">
        <v>48.5</v>
      </c>
      <c r="X85" s="31">
        <v>40</v>
      </c>
      <c r="Y85" s="31">
        <v>40</v>
      </c>
      <c r="Z85" s="31">
        <f>SUM(T85:Y85)</f>
        <v>315.5</v>
      </c>
      <c r="AA85" s="55"/>
    </row>
    <row r="86" spans="1:27" s="19" customFormat="1" ht="14.25" hidden="1" customHeight="1" x14ac:dyDescent="0.25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39" t="s">
        <v>109</v>
      </c>
      <c r="S86" s="64" t="s">
        <v>3</v>
      </c>
      <c r="T86" s="65"/>
      <c r="U86" s="65"/>
      <c r="V86" s="65"/>
      <c r="W86" s="65"/>
      <c r="X86" s="65"/>
      <c r="Y86" s="65"/>
      <c r="Z86" s="65"/>
      <c r="AA86" s="66"/>
    </row>
    <row r="87" spans="1:27" s="19" customFormat="1" ht="14.25" hidden="1" customHeight="1" x14ac:dyDescent="0.25">
      <c r="A87" s="61"/>
      <c r="B87" s="61"/>
      <c r="C87" s="61"/>
      <c r="D87" s="61"/>
      <c r="E87" s="61"/>
      <c r="F87" s="61"/>
      <c r="G87" s="61"/>
      <c r="H87" s="62"/>
      <c r="I87" s="61"/>
      <c r="J87" s="61"/>
      <c r="K87" s="61"/>
      <c r="L87" s="61"/>
      <c r="M87" s="61"/>
      <c r="N87" s="61"/>
      <c r="O87" s="61"/>
      <c r="P87" s="61"/>
      <c r="Q87" s="61"/>
      <c r="R87" s="76" t="s">
        <v>38</v>
      </c>
      <c r="S87" s="64" t="s">
        <v>3</v>
      </c>
      <c r="T87" s="65"/>
      <c r="U87" s="65"/>
      <c r="V87" s="65"/>
      <c r="W87" s="65"/>
      <c r="X87" s="65"/>
      <c r="Y87" s="65"/>
      <c r="Z87" s="65"/>
      <c r="AA87" s="66"/>
    </row>
    <row r="88" spans="1:27" s="4" customFormat="1" ht="24.75" customHeight="1" x14ac:dyDescent="0.25">
      <c r="A88" s="33">
        <v>7</v>
      </c>
      <c r="B88" s="33">
        <v>0</v>
      </c>
      <c r="C88" s="33">
        <v>1</v>
      </c>
      <c r="D88" s="33">
        <v>0</v>
      </c>
      <c r="E88" s="33">
        <v>5</v>
      </c>
      <c r="F88" s="33">
        <v>0</v>
      </c>
      <c r="G88" s="33">
        <v>2</v>
      </c>
      <c r="H88" s="33">
        <v>1</v>
      </c>
      <c r="I88" s="33">
        <v>1</v>
      </c>
      <c r="J88" s="33">
        <v>2</v>
      </c>
      <c r="K88" s="33">
        <v>0</v>
      </c>
      <c r="L88" s="33">
        <v>3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5" t="s">
        <v>44</v>
      </c>
      <c r="S88" s="124" t="s">
        <v>22</v>
      </c>
      <c r="T88" s="69">
        <f t="shared" ref="T88:Y88" si="7">SUM(T92+T90)</f>
        <v>0</v>
      </c>
      <c r="U88" s="69">
        <f t="shared" si="7"/>
        <v>0</v>
      </c>
      <c r="V88" s="69">
        <f t="shared" si="7"/>
        <v>0</v>
      </c>
      <c r="W88" s="69">
        <f t="shared" si="7"/>
        <v>0</v>
      </c>
      <c r="X88" s="69">
        <f t="shared" si="7"/>
        <v>0</v>
      </c>
      <c r="Y88" s="69">
        <f t="shared" si="7"/>
        <v>0</v>
      </c>
      <c r="Z88" s="69">
        <v>0</v>
      </c>
      <c r="AA88" s="70"/>
    </row>
    <row r="89" spans="1:27" s="4" customFormat="1" ht="28.5" customHeight="1" x14ac:dyDescent="0.25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18"/>
      <c r="Q89" s="18"/>
      <c r="R89" s="28" t="s">
        <v>110</v>
      </c>
      <c r="S89" s="26" t="s">
        <v>19</v>
      </c>
      <c r="T89" s="30"/>
      <c r="U89" s="31"/>
      <c r="V89" s="31"/>
      <c r="W89" s="31"/>
      <c r="X89" s="31"/>
      <c r="Y89" s="31"/>
      <c r="Z89" s="31"/>
      <c r="AA89" s="28"/>
    </row>
    <row r="90" spans="1:27" s="4" customFormat="1" ht="27.75" customHeight="1" x14ac:dyDescent="0.25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18">
        <v>1</v>
      </c>
      <c r="Q90" s="18" t="s">
        <v>57</v>
      </c>
      <c r="R90" s="44" t="s">
        <v>111</v>
      </c>
      <c r="S90" s="60" t="s">
        <v>22</v>
      </c>
      <c r="T90" s="30"/>
      <c r="U90" s="30"/>
      <c r="V90" s="30"/>
      <c r="W90" s="30"/>
      <c r="X90" s="30"/>
      <c r="Y90" s="30"/>
      <c r="Z90" s="30"/>
      <c r="AA90" s="28"/>
    </row>
    <row r="91" spans="1:27" s="17" customFormat="1" ht="25.5" x14ac:dyDescent="0.25">
      <c r="A91" s="18"/>
      <c r="B91" s="18"/>
      <c r="C91" s="18"/>
      <c r="D91" s="18"/>
      <c r="E91" s="18"/>
      <c r="F91" s="18"/>
      <c r="G91" s="18"/>
      <c r="H91" s="24"/>
      <c r="I91" s="18"/>
      <c r="J91" s="18"/>
      <c r="K91" s="18"/>
      <c r="L91" s="18"/>
      <c r="M91" s="18"/>
      <c r="N91" s="18"/>
      <c r="O91" s="18"/>
      <c r="P91" s="41"/>
      <c r="Q91" s="41"/>
      <c r="R91" s="28" t="s">
        <v>112</v>
      </c>
      <c r="S91" s="60" t="s">
        <v>22</v>
      </c>
      <c r="T91" s="40"/>
      <c r="U91" s="40"/>
      <c r="V91" s="40"/>
      <c r="W91" s="40"/>
      <c r="X91" s="40"/>
      <c r="Y91" s="40"/>
      <c r="Z91" s="40"/>
      <c r="AA91" s="41"/>
    </row>
    <row r="92" spans="1:27" s="17" customFormat="1" ht="18.75" customHeight="1" x14ac:dyDescent="0.25">
      <c r="A92" s="18">
        <v>7</v>
      </c>
      <c r="B92" s="18">
        <v>0</v>
      </c>
      <c r="C92" s="18">
        <v>1</v>
      </c>
      <c r="D92" s="18">
        <v>0</v>
      </c>
      <c r="E92" s="18">
        <v>5</v>
      </c>
      <c r="F92" s="18">
        <v>0</v>
      </c>
      <c r="G92" s="18">
        <v>2</v>
      </c>
      <c r="H92" s="18">
        <v>1</v>
      </c>
      <c r="I92" s="18">
        <v>1</v>
      </c>
      <c r="J92" s="18">
        <v>2</v>
      </c>
      <c r="K92" s="18">
        <v>0</v>
      </c>
      <c r="L92" s="18">
        <v>3</v>
      </c>
      <c r="M92" s="18">
        <v>4</v>
      </c>
      <c r="N92" s="18">
        <v>0</v>
      </c>
      <c r="O92" s="18">
        <v>0</v>
      </c>
      <c r="P92" s="41">
        <v>2</v>
      </c>
      <c r="Q92" s="41" t="s">
        <v>57</v>
      </c>
      <c r="R92" s="44" t="s">
        <v>113</v>
      </c>
      <c r="S92" s="60" t="s">
        <v>22</v>
      </c>
      <c r="T92" s="40"/>
      <c r="U92" s="40"/>
      <c r="V92" s="40"/>
      <c r="W92" s="40"/>
      <c r="X92" s="40"/>
      <c r="Y92" s="40"/>
      <c r="Z92" s="40"/>
      <c r="AA92" s="41"/>
    </row>
    <row r="93" spans="1:27" s="17" customFormat="1" x14ac:dyDescent="0.25">
      <c r="A93" s="41"/>
      <c r="B93" s="41"/>
      <c r="C93" s="41"/>
      <c r="D93" s="41"/>
      <c r="E93" s="41"/>
      <c r="F93" s="41"/>
      <c r="G93" s="41"/>
      <c r="H93" s="47"/>
      <c r="I93" s="41"/>
      <c r="J93" s="41"/>
      <c r="K93" s="41"/>
      <c r="L93" s="41"/>
      <c r="M93" s="41"/>
      <c r="N93" s="41"/>
      <c r="O93" s="41"/>
      <c r="P93" s="41"/>
      <c r="Q93" s="41"/>
      <c r="R93" s="28" t="s">
        <v>114</v>
      </c>
      <c r="S93" s="26" t="s">
        <v>19</v>
      </c>
      <c r="T93" s="40"/>
      <c r="U93" s="40"/>
      <c r="V93" s="40"/>
      <c r="W93" s="40"/>
      <c r="X93" s="40"/>
      <c r="Y93" s="40"/>
      <c r="Z93" s="40"/>
      <c r="AA93" s="41"/>
    </row>
    <row r="94" spans="1:27" s="17" customFormat="1" ht="25.5" x14ac:dyDescent="0.25">
      <c r="A94" s="38">
        <v>7</v>
      </c>
      <c r="B94" s="38">
        <v>0</v>
      </c>
      <c r="C94" s="38">
        <v>1</v>
      </c>
      <c r="D94" s="38">
        <v>0</v>
      </c>
      <c r="E94" s="38">
        <v>4</v>
      </c>
      <c r="F94" s="38">
        <v>0</v>
      </c>
      <c r="G94" s="38">
        <v>9</v>
      </c>
      <c r="H94" s="38">
        <v>1</v>
      </c>
      <c r="I94" s="38">
        <v>1</v>
      </c>
      <c r="J94" s="38">
        <v>2</v>
      </c>
      <c r="K94" s="38">
        <v>0</v>
      </c>
      <c r="L94" s="38">
        <v>4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 t="s">
        <v>49</v>
      </c>
      <c r="S94" s="124" t="s">
        <v>22</v>
      </c>
      <c r="T94" s="37">
        <f t="shared" ref="T94:Z94" si="8">SUM(T98)</f>
        <v>776.76800000000003</v>
      </c>
      <c r="U94" s="37">
        <v>332.49099999999999</v>
      </c>
      <c r="V94" s="37">
        <v>347.25400000000002</v>
      </c>
      <c r="W94" s="37">
        <f t="shared" si="8"/>
        <v>369.59</v>
      </c>
      <c r="X94" s="37">
        <f t="shared" si="8"/>
        <v>468</v>
      </c>
      <c r="Y94" s="37">
        <f t="shared" si="8"/>
        <v>468</v>
      </c>
      <c r="Z94" s="37">
        <f t="shared" si="8"/>
        <v>2762.1030000000001</v>
      </c>
      <c r="AA94" s="38"/>
    </row>
    <row r="95" spans="1:27" s="17" customFormat="1" ht="26.25" customHeight="1" x14ac:dyDescent="0.25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5" t="s">
        <v>115</v>
      </c>
      <c r="S95" s="41" t="s">
        <v>21</v>
      </c>
      <c r="T95" s="40"/>
      <c r="U95" s="40"/>
      <c r="V95" s="40"/>
      <c r="W95" s="40"/>
      <c r="X95" s="40"/>
      <c r="Y95" s="40"/>
      <c r="Z95" s="40"/>
      <c r="AA95" s="41"/>
    </row>
    <row r="96" spans="1:27" s="17" customFormat="1" ht="25.5" x14ac:dyDescent="0.2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116</v>
      </c>
      <c r="S96" s="60" t="s">
        <v>21</v>
      </c>
      <c r="T96" s="40" t="s">
        <v>151</v>
      </c>
      <c r="U96" s="40" t="s">
        <v>151</v>
      </c>
      <c r="V96" s="40" t="s">
        <v>151</v>
      </c>
      <c r="W96" s="40"/>
      <c r="X96" s="40"/>
      <c r="Y96" s="40"/>
      <c r="Z96" s="40"/>
      <c r="AA96" s="41"/>
    </row>
    <row r="97" spans="1:27" s="17" customFormat="1" ht="25.5" x14ac:dyDescent="0.25">
      <c r="A97" s="41"/>
      <c r="B97" s="41"/>
      <c r="C97" s="41"/>
      <c r="D97" s="41"/>
      <c r="E97" s="41"/>
      <c r="F97" s="41"/>
      <c r="G97" s="41"/>
      <c r="H97" s="47"/>
      <c r="I97" s="41"/>
      <c r="J97" s="41"/>
      <c r="K97" s="41"/>
      <c r="L97" s="41"/>
      <c r="M97" s="41"/>
      <c r="N97" s="41"/>
      <c r="O97" s="41"/>
      <c r="P97" s="41"/>
      <c r="Q97" s="41"/>
      <c r="R97" s="28" t="s">
        <v>152</v>
      </c>
      <c r="S97" s="41" t="s">
        <v>53</v>
      </c>
      <c r="T97" s="40"/>
      <c r="U97" s="40"/>
      <c r="V97" s="40"/>
      <c r="W97" s="40"/>
      <c r="X97" s="40"/>
      <c r="Y97" s="40"/>
      <c r="Z97" s="40"/>
      <c r="AA97" s="41"/>
    </row>
    <row r="98" spans="1:27" s="17" customFormat="1" ht="25.5" x14ac:dyDescent="0.25">
      <c r="A98" s="18">
        <v>7</v>
      </c>
      <c r="B98" s="18">
        <v>0</v>
      </c>
      <c r="C98" s="18">
        <v>1</v>
      </c>
      <c r="D98" s="18">
        <v>0</v>
      </c>
      <c r="E98" s="18">
        <v>4</v>
      </c>
      <c r="F98" s="18">
        <v>0</v>
      </c>
      <c r="G98" s="18">
        <v>9</v>
      </c>
      <c r="H98" s="18">
        <v>1</v>
      </c>
      <c r="I98" s="18">
        <v>1</v>
      </c>
      <c r="J98" s="18">
        <v>2</v>
      </c>
      <c r="K98" s="18">
        <v>0</v>
      </c>
      <c r="L98" s="18">
        <v>4</v>
      </c>
      <c r="M98" s="18">
        <v>4</v>
      </c>
      <c r="N98" s="18">
        <v>0</v>
      </c>
      <c r="O98" s="18">
        <v>0</v>
      </c>
      <c r="P98" s="41">
        <v>2</v>
      </c>
      <c r="Q98" s="41" t="s">
        <v>57</v>
      </c>
      <c r="R98" s="55" t="s">
        <v>117</v>
      </c>
      <c r="S98" s="60" t="s">
        <v>22</v>
      </c>
      <c r="T98" s="40">
        <v>776.76800000000003</v>
      </c>
      <c r="U98" s="42">
        <v>332.49099999999999</v>
      </c>
      <c r="V98" s="42">
        <v>347.25400000000002</v>
      </c>
      <c r="W98" s="42">
        <v>369.59</v>
      </c>
      <c r="X98" s="42">
        <v>468</v>
      </c>
      <c r="Y98" s="42">
        <v>468</v>
      </c>
      <c r="Z98" s="40">
        <f>SUM(T98:Y98)</f>
        <v>2762.1030000000001</v>
      </c>
      <c r="AA98" s="41"/>
    </row>
    <row r="99" spans="1:27" s="17" customFormat="1" ht="38.25" x14ac:dyDescent="0.25">
      <c r="A99" s="41"/>
      <c r="B99" s="41"/>
      <c r="C99" s="41"/>
      <c r="D99" s="41"/>
      <c r="E99" s="41"/>
      <c r="F99" s="41"/>
      <c r="G99" s="41"/>
      <c r="H99" s="47"/>
      <c r="I99" s="41"/>
      <c r="J99" s="41"/>
      <c r="K99" s="41"/>
      <c r="L99" s="41"/>
      <c r="M99" s="41"/>
      <c r="N99" s="41"/>
      <c r="O99" s="41"/>
      <c r="P99" s="41"/>
      <c r="Q99" s="41"/>
      <c r="R99" s="28" t="s">
        <v>118</v>
      </c>
      <c r="S99" s="41" t="s">
        <v>19</v>
      </c>
      <c r="T99" s="40"/>
      <c r="U99" s="40"/>
      <c r="V99" s="40"/>
      <c r="W99" s="40"/>
      <c r="X99" s="40"/>
      <c r="Y99" s="40"/>
      <c r="Z99" s="40"/>
      <c r="AA99" s="41"/>
    </row>
    <row r="100" spans="1:27" s="17" customFormat="1" ht="27" x14ac:dyDescent="0.25">
      <c r="A100" s="110">
        <v>7</v>
      </c>
      <c r="B100" s="110">
        <v>0</v>
      </c>
      <c r="C100" s="110">
        <v>1</v>
      </c>
      <c r="D100" s="110">
        <v>0</v>
      </c>
      <c r="E100" s="110">
        <v>5</v>
      </c>
      <c r="F100" s="110">
        <v>0</v>
      </c>
      <c r="G100" s="110">
        <v>3</v>
      </c>
      <c r="H100" s="110">
        <v>1</v>
      </c>
      <c r="I100" s="110">
        <v>1</v>
      </c>
      <c r="J100" s="110">
        <v>2</v>
      </c>
      <c r="K100" s="110">
        <v>0</v>
      </c>
      <c r="L100" s="110">
        <v>5</v>
      </c>
      <c r="M100" s="110">
        <v>0</v>
      </c>
      <c r="N100" s="110">
        <v>0</v>
      </c>
      <c r="O100" s="110">
        <v>0</v>
      </c>
      <c r="P100" s="110">
        <v>0</v>
      </c>
      <c r="Q100" s="110"/>
      <c r="R100" s="91" t="s">
        <v>56</v>
      </c>
      <c r="S100" s="110"/>
      <c r="T100" s="111">
        <f t="shared" ref="T100:Y100" si="9">SUM(T102+T105+T106+T108+T107+T109)</f>
        <v>791.97414000000003</v>
      </c>
      <c r="U100" s="111">
        <f t="shared" si="9"/>
        <v>0</v>
      </c>
      <c r="V100" s="111">
        <f t="shared" si="9"/>
        <v>0</v>
      </c>
      <c r="W100" s="111">
        <f t="shared" si="9"/>
        <v>0</v>
      </c>
      <c r="X100" s="111">
        <f t="shared" si="9"/>
        <v>0</v>
      </c>
      <c r="Y100" s="111">
        <f t="shared" si="9"/>
        <v>0</v>
      </c>
      <c r="Z100" s="111">
        <v>791.97400000000005</v>
      </c>
      <c r="AA100" s="110"/>
    </row>
    <row r="101" spans="1:27" s="17" customFormat="1" ht="25.5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5" t="s">
        <v>119</v>
      </c>
      <c r="S101" s="41" t="s">
        <v>52</v>
      </c>
      <c r="T101" s="42">
        <v>140</v>
      </c>
      <c r="U101" s="40"/>
      <c r="V101" s="40"/>
      <c r="W101" s="40"/>
      <c r="X101" s="40"/>
      <c r="Y101" s="40"/>
      <c r="Z101" s="40"/>
      <c r="AA101" s="41"/>
    </row>
    <row r="102" spans="1:27" s="17" customFormat="1" ht="25.5" x14ac:dyDescent="0.25">
      <c r="A102" s="32">
        <v>7</v>
      </c>
      <c r="B102" s="32">
        <v>0</v>
      </c>
      <c r="C102" s="32">
        <v>1</v>
      </c>
      <c r="D102" s="32">
        <v>0</v>
      </c>
      <c r="E102" s="32">
        <v>5</v>
      </c>
      <c r="F102" s="32">
        <v>0</v>
      </c>
      <c r="G102" s="32">
        <v>3</v>
      </c>
      <c r="H102" s="32">
        <v>1</v>
      </c>
      <c r="I102" s="32">
        <v>1</v>
      </c>
      <c r="J102" s="32">
        <v>2</v>
      </c>
      <c r="K102" s="32">
        <v>0</v>
      </c>
      <c r="L102" s="32">
        <v>5</v>
      </c>
      <c r="M102" s="104" t="s">
        <v>141</v>
      </c>
      <c r="N102" s="32">
        <v>0</v>
      </c>
      <c r="O102" s="32">
        <v>3</v>
      </c>
      <c r="P102" s="32">
        <v>3</v>
      </c>
      <c r="Q102" s="32" t="s">
        <v>57</v>
      </c>
      <c r="R102" s="25" t="s">
        <v>120</v>
      </c>
      <c r="S102" s="60" t="s">
        <v>22</v>
      </c>
      <c r="T102" s="40">
        <v>100</v>
      </c>
      <c r="U102" s="42">
        <v>0</v>
      </c>
      <c r="V102" s="42">
        <v>0</v>
      </c>
      <c r="W102" s="42">
        <v>0</v>
      </c>
      <c r="X102" s="42">
        <v>0</v>
      </c>
      <c r="Y102" s="40">
        <v>0</v>
      </c>
      <c r="Z102" s="40">
        <f>SUM(T102:Y102)</f>
        <v>100</v>
      </c>
      <c r="AA102" s="41"/>
    </row>
    <row r="103" spans="1:27" s="17" customFormat="1" ht="25.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121</v>
      </c>
      <c r="S103" s="41" t="s">
        <v>21</v>
      </c>
      <c r="T103" s="40" t="s">
        <v>151</v>
      </c>
      <c r="U103" s="40"/>
      <c r="V103" s="40"/>
      <c r="W103" s="40"/>
      <c r="X103" s="40"/>
      <c r="Y103" s="40"/>
      <c r="Z103" s="40"/>
      <c r="AA103" s="41"/>
    </row>
    <row r="104" spans="1:27" s="1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5" t="s">
        <v>122</v>
      </c>
      <c r="S104" s="41" t="s">
        <v>54</v>
      </c>
      <c r="T104" s="40"/>
      <c r="U104" s="40"/>
      <c r="V104" s="40"/>
      <c r="W104" s="40"/>
      <c r="X104" s="40"/>
      <c r="Y104" s="40"/>
      <c r="Z104" s="40"/>
      <c r="AA104" s="41"/>
    </row>
    <row r="105" spans="1:27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4" t="s">
        <v>141</v>
      </c>
      <c r="N105" s="32">
        <v>0</v>
      </c>
      <c r="O105" s="32">
        <v>3</v>
      </c>
      <c r="P105" s="32">
        <v>3</v>
      </c>
      <c r="Q105" s="32" t="s">
        <v>57</v>
      </c>
      <c r="R105" s="55" t="s">
        <v>123</v>
      </c>
      <c r="S105" s="60" t="s">
        <v>22</v>
      </c>
      <c r="T105" s="40">
        <v>40</v>
      </c>
      <c r="U105" s="40"/>
      <c r="V105" s="40"/>
      <c r="W105" s="40"/>
      <c r="X105" s="40"/>
      <c r="Y105" s="40"/>
      <c r="Z105" s="40">
        <v>40</v>
      </c>
      <c r="AA105" s="41"/>
    </row>
    <row r="106" spans="1:27" s="17" customFormat="1" ht="38.2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104" t="s">
        <v>141</v>
      </c>
      <c r="N106" s="32">
        <v>0</v>
      </c>
      <c r="O106" s="32">
        <v>3</v>
      </c>
      <c r="P106" s="32">
        <v>3</v>
      </c>
      <c r="Q106" s="32" t="s">
        <v>57</v>
      </c>
      <c r="R106" s="55" t="s">
        <v>124</v>
      </c>
      <c r="S106" s="60" t="s">
        <v>22</v>
      </c>
      <c r="T106" s="40">
        <v>10</v>
      </c>
      <c r="U106" s="40"/>
      <c r="V106" s="40"/>
      <c r="W106" s="40"/>
      <c r="X106" s="40"/>
      <c r="Y106" s="40"/>
      <c r="Z106" s="40">
        <v>10</v>
      </c>
      <c r="AA106" s="41"/>
    </row>
    <row r="107" spans="1:27" s="17" customFormat="1" ht="25.5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3</v>
      </c>
      <c r="P107" s="32">
        <v>3</v>
      </c>
      <c r="Q107" s="32" t="s">
        <v>142</v>
      </c>
      <c r="R107" s="55" t="s">
        <v>125</v>
      </c>
      <c r="S107" s="60" t="s">
        <v>22</v>
      </c>
      <c r="T107" s="40">
        <v>584.97414000000003</v>
      </c>
      <c r="U107" s="40"/>
      <c r="V107" s="40"/>
      <c r="W107" s="40"/>
      <c r="X107" s="40"/>
      <c r="Y107" s="40"/>
      <c r="Z107" s="40">
        <v>584.97400000000005</v>
      </c>
      <c r="AA107" s="41"/>
    </row>
    <row r="108" spans="1:27" s="17" customFormat="1" ht="51" x14ac:dyDescent="0.25">
      <c r="A108" s="32">
        <v>7</v>
      </c>
      <c r="B108" s="32">
        <v>0</v>
      </c>
      <c r="C108" s="32">
        <v>1</v>
      </c>
      <c r="D108" s="32">
        <v>0</v>
      </c>
      <c r="E108" s="32">
        <v>5</v>
      </c>
      <c r="F108" s="32">
        <v>0</v>
      </c>
      <c r="G108" s="32">
        <v>3</v>
      </c>
      <c r="H108" s="32">
        <v>1</v>
      </c>
      <c r="I108" s="32">
        <v>1</v>
      </c>
      <c r="J108" s="32">
        <v>2</v>
      </c>
      <c r="K108" s="32">
        <v>0</v>
      </c>
      <c r="L108" s="32">
        <v>5</v>
      </c>
      <c r="M108" s="32">
        <v>1</v>
      </c>
      <c r="N108" s="32">
        <v>0</v>
      </c>
      <c r="O108" s="32">
        <v>9</v>
      </c>
      <c r="P108" s="32">
        <v>3</v>
      </c>
      <c r="Q108" s="32" t="s">
        <v>142</v>
      </c>
      <c r="R108" s="55" t="s">
        <v>126</v>
      </c>
      <c r="S108" s="60" t="s">
        <v>22</v>
      </c>
      <c r="T108" s="40">
        <v>57</v>
      </c>
      <c r="U108" s="40"/>
      <c r="V108" s="40"/>
      <c r="W108" s="40"/>
      <c r="X108" s="40"/>
      <c r="Y108" s="40"/>
      <c r="Z108" s="40">
        <v>57</v>
      </c>
      <c r="AA108" s="41"/>
    </row>
    <row r="109" spans="1:27" s="17" customFormat="1" ht="30" customHeight="1" x14ac:dyDescent="0.25">
      <c r="A109" s="32">
        <v>7</v>
      </c>
      <c r="B109" s="32">
        <v>0</v>
      </c>
      <c r="C109" s="32">
        <v>1</v>
      </c>
      <c r="D109" s="32">
        <v>0</v>
      </c>
      <c r="E109" s="32">
        <v>5</v>
      </c>
      <c r="F109" s="32">
        <v>0</v>
      </c>
      <c r="G109" s="32">
        <v>3</v>
      </c>
      <c r="H109" s="32">
        <v>1</v>
      </c>
      <c r="I109" s="32">
        <v>1</v>
      </c>
      <c r="J109" s="32">
        <v>2</v>
      </c>
      <c r="K109" s="32">
        <v>0</v>
      </c>
      <c r="L109" s="32">
        <v>5</v>
      </c>
      <c r="M109" s="32">
        <v>4</v>
      </c>
      <c r="N109" s="32">
        <v>0</v>
      </c>
      <c r="O109" s="32">
        <v>0</v>
      </c>
      <c r="P109" s="32">
        <v>6</v>
      </c>
      <c r="Q109" s="32" t="s">
        <v>57</v>
      </c>
      <c r="R109" s="55" t="s">
        <v>147</v>
      </c>
      <c r="S109" s="60" t="s">
        <v>22</v>
      </c>
      <c r="T109" s="40"/>
      <c r="U109" s="40"/>
      <c r="V109" s="40"/>
      <c r="W109" s="40"/>
      <c r="X109" s="40"/>
      <c r="Y109" s="40"/>
      <c r="Z109" s="40"/>
      <c r="AA109" s="41"/>
    </row>
    <row r="110" spans="1:27" s="21" customFormat="1" ht="25.5" x14ac:dyDescent="0.25">
      <c r="A110" s="79">
        <v>7</v>
      </c>
      <c r="B110" s="79">
        <v>0</v>
      </c>
      <c r="C110" s="79">
        <v>1</v>
      </c>
      <c r="D110" s="79">
        <v>0</v>
      </c>
      <c r="E110" s="79">
        <v>3</v>
      </c>
      <c r="F110" s="79">
        <v>1</v>
      </c>
      <c r="G110" s="79">
        <v>0</v>
      </c>
      <c r="H110" s="79">
        <v>1</v>
      </c>
      <c r="I110" s="79">
        <v>1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63" t="s">
        <v>45</v>
      </c>
      <c r="S110" s="118" t="s">
        <v>22</v>
      </c>
      <c r="T110" s="80">
        <f t="shared" ref="T110:Z110" si="10">SUM(T111+T117)</f>
        <v>132.4</v>
      </c>
      <c r="U110" s="80">
        <v>114.3</v>
      </c>
      <c r="V110" s="80">
        <f t="shared" si="10"/>
        <v>131.97999999999999</v>
      </c>
      <c r="W110" s="80">
        <v>111.84</v>
      </c>
      <c r="X110" s="80">
        <f t="shared" si="10"/>
        <v>102.4</v>
      </c>
      <c r="Y110" s="80">
        <f t="shared" si="10"/>
        <v>102.4</v>
      </c>
      <c r="Z110" s="80">
        <f t="shared" si="10"/>
        <v>695.31999999999994</v>
      </c>
      <c r="AA110" s="79"/>
    </row>
    <row r="111" spans="1:27" s="17" customFormat="1" ht="27" x14ac:dyDescent="0.25">
      <c r="A111" s="38">
        <v>7</v>
      </c>
      <c r="B111" s="38">
        <v>0</v>
      </c>
      <c r="C111" s="38">
        <v>1</v>
      </c>
      <c r="D111" s="38">
        <v>0</v>
      </c>
      <c r="E111" s="38">
        <v>3</v>
      </c>
      <c r="F111" s="38">
        <v>1</v>
      </c>
      <c r="G111" s="38">
        <v>0</v>
      </c>
      <c r="H111" s="38">
        <v>1</v>
      </c>
      <c r="I111" s="38">
        <v>1</v>
      </c>
      <c r="J111" s="38">
        <v>3</v>
      </c>
      <c r="K111" s="38">
        <v>0</v>
      </c>
      <c r="L111" s="38">
        <v>1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68" t="s">
        <v>46</v>
      </c>
      <c r="S111" s="60" t="s">
        <v>22</v>
      </c>
      <c r="T111" s="37">
        <f t="shared" ref="T111:Z111" si="11">SUM(T115)</f>
        <v>70</v>
      </c>
      <c r="U111" s="37">
        <v>39.5</v>
      </c>
      <c r="V111" s="37">
        <v>57.18</v>
      </c>
      <c r="W111" s="37">
        <f t="shared" si="11"/>
        <v>37.04</v>
      </c>
      <c r="X111" s="37">
        <f t="shared" si="11"/>
        <v>40</v>
      </c>
      <c r="Y111" s="37">
        <f t="shared" si="11"/>
        <v>40</v>
      </c>
      <c r="Z111" s="37">
        <f t="shared" si="11"/>
        <v>283.72000000000003</v>
      </c>
      <c r="AA111" s="38"/>
    </row>
    <row r="112" spans="1:27" s="17" customFormat="1" ht="24" customHeight="1" x14ac:dyDescent="0.25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127</v>
      </c>
      <c r="S112" s="60" t="s">
        <v>22</v>
      </c>
      <c r="T112" s="40"/>
      <c r="U112" s="40"/>
      <c r="V112" s="40"/>
      <c r="W112" s="40"/>
      <c r="X112" s="40"/>
      <c r="Y112" s="40"/>
      <c r="Z112" s="40"/>
      <c r="AA112" s="41"/>
    </row>
    <row r="113" spans="1:27" s="17" customFormat="1" ht="25.5" x14ac:dyDescent="0.25">
      <c r="A113" s="41"/>
      <c r="B113" s="41"/>
      <c r="C113" s="41"/>
      <c r="D113" s="41"/>
      <c r="E113" s="41"/>
      <c r="F113" s="41"/>
      <c r="G113" s="41"/>
      <c r="H113" s="47"/>
      <c r="I113" s="41"/>
      <c r="J113" s="41"/>
      <c r="K113" s="41"/>
      <c r="L113" s="41"/>
      <c r="M113" s="41"/>
      <c r="N113" s="41"/>
      <c r="O113" s="41"/>
      <c r="P113" s="41"/>
      <c r="Q113" s="41"/>
      <c r="R113" s="48" t="s">
        <v>128</v>
      </c>
      <c r="S113" s="60" t="s">
        <v>22</v>
      </c>
      <c r="T113" s="40" t="s">
        <v>155</v>
      </c>
      <c r="U113" s="40"/>
      <c r="V113" s="40"/>
      <c r="W113" s="40"/>
      <c r="X113" s="40"/>
      <c r="Y113" s="40"/>
      <c r="Z113" s="40"/>
      <c r="AA113" s="41"/>
    </row>
    <row r="114" spans="1:27" s="17" customFormat="1" ht="25.5" x14ac:dyDescent="0.25">
      <c r="A114" s="41"/>
      <c r="B114" s="41"/>
      <c r="C114" s="41"/>
      <c r="D114" s="41"/>
      <c r="E114" s="41"/>
      <c r="F114" s="41"/>
      <c r="G114" s="41"/>
      <c r="H114" s="47"/>
      <c r="I114" s="41"/>
      <c r="J114" s="41"/>
      <c r="K114" s="41"/>
      <c r="L114" s="41"/>
      <c r="M114" s="41"/>
      <c r="N114" s="41"/>
      <c r="O114" s="41"/>
      <c r="P114" s="41"/>
      <c r="Q114" s="41"/>
      <c r="R114" s="48" t="s">
        <v>129</v>
      </c>
      <c r="S114" s="60" t="s">
        <v>54</v>
      </c>
      <c r="T114" s="40">
        <v>6</v>
      </c>
      <c r="U114" s="40"/>
      <c r="V114" s="40"/>
      <c r="W114" s="40"/>
      <c r="X114" s="40"/>
      <c r="Y114" s="40"/>
      <c r="Z114" s="40"/>
      <c r="AA114" s="41"/>
    </row>
    <row r="115" spans="1:27" s="17" customFormat="1" ht="25.5" x14ac:dyDescent="0.25">
      <c r="A115" s="18">
        <v>7</v>
      </c>
      <c r="B115" s="18">
        <v>0</v>
      </c>
      <c r="C115" s="18">
        <v>1</v>
      </c>
      <c r="D115" s="18">
        <v>0</v>
      </c>
      <c r="E115" s="18">
        <v>3</v>
      </c>
      <c r="F115" s="18">
        <v>1</v>
      </c>
      <c r="G115" s="18">
        <v>0</v>
      </c>
      <c r="H115" s="18">
        <v>1</v>
      </c>
      <c r="I115" s="18">
        <v>1</v>
      </c>
      <c r="J115" s="18">
        <v>3</v>
      </c>
      <c r="K115" s="18">
        <v>0</v>
      </c>
      <c r="L115" s="18">
        <v>1</v>
      </c>
      <c r="M115" s="18">
        <v>4</v>
      </c>
      <c r="N115" s="18">
        <v>0</v>
      </c>
      <c r="O115" s="18">
        <v>0</v>
      </c>
      <c r="P115" s="18">
        <v>2</v>
      </c>
      <c r="Q115" s="18" t="s">
        <v>57</v>
      </c>
      <c r="R115" s="48" t="s">
        <v>130</v>
      </c>
      <c r="S115" s="60" t="s">
        <v>22</v>
      </c>
      <c r="T115" s="40">
        <v>70</v>
      </c>
      <c r="U115" s="42">
        <v>39.5</v>
      </c>
      <c r="V115" s="40">
        <v>57.18</v>
      </c>
      <c r="W115" s="40">
        <v>37.04</v>
      </c>
      <c r="X115" s="40">
        <v>40</v>
      </c>
      <c r="Y115" s="40">
        <v>40</v>
      </c>
      <c r="Z115" s="40">
        <f>SUM(T115:Y115)</f>
        <v>283.72000000000003</v>
      </c>
      <c r="AA115" s="41"/>
    </row>
    <row r="116" spans="1:27" s="17" customFormat="1" ht="25.5" x14ac:dyDescent="0.25">
      <c r="A116" s="41"/>
      <c r="B116" s="41"/>
      <c r="C116" s="41"/>
      <c r="D116" s="41"/>
      <c r="E116" s="41"/>
      <c r="F116" s="41"/>
      <c r="G116" s="41"/>
      <c r="H116" s="47"/>
      <c r="I116" s="41"/>
      <c r="J116" s="41"/>
      <c r="K116" s="41"/>
      <c r="L116" s="41"/>
      <c r="M116" s="41"/>
      <c r="N116" s="41"/>
      <c r="O116" s="41"/>
      <c r="P116" s="41"/>
      <c r="Q116" s="41"/>
      <c r="R116" s="81" t="s">
        <v>131</v>
      </c>
      <c r="S116" s="26" t="s">
        <v>25</v>
      </c>
      <c r="T116" s="40"/>
      <c r="U116" s="40"/>
      <c r="V116" s="40"/>
      <c r="W116" s="40"/>
      <c r="X116" s="40"/>
      <c r="Y116" s="40"/>
      <c r="Z116" s="40"/>
      <c r="AA116" s="41"/>
    </row>
    <row r="117" spans="1:27" s="17" customFormat="1" ht="27" x14ac:dyDescent="0.25">
      <c r="A117" s="38">
        <v>7</v>
      </c>
      <c r="B117" s="38">
        <v>0</v>
      </c>
      <c r="C117" s="38">
        <v>1</v>
      </c>
      <c r="D117" s="38">
        <v>0</v>
      </c>
      <c r="E117" s="38">
        <v>3</v>
      </c>
      <c r="F117" s="38">
        <v>1</v>
      </c>
      <c r="G117" s="38">
        <v>0</v>
      </c>
      <c r="H117" s="51">
        <v>1</v>
      </c>
      <c r="I117" s="38">
        <v>1</v>
      </c>
      <c r="J117" s="38">
        <v>3</v>
      </c>
      <c r="K117" s="38">
        <v>0</v>
      </c>
      <c r="L117" s="38">
        <v>2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68" t="s">
        <v>47</v>
      </c>
      <c r="S117" s="36" t="s">
        <v>21</v>
      </c>
      <c r="T117" s="37">
        <f t="shared" ref="T117:Z117" si="12">SUM(T121)</f>
        <v>62.4</v>
      </c>
      <c r="U117" s="37">
        <v>74.8</v>
      </c>
      <c r="V117" s="37">
        <v>74.8</v>
      </c>
      <c r="W117" s="37">
        <v>74.8</v>
      </c>
      <c r="X117" s="37">
        <f t="shared" si="12"/>
        <v>62.4</v>
      </c>
      <c r="Y117" s="37">
        <f t="shared" si="12"/>
        <v>62.4</v>
      </c>
      <c r="Z117" s="37">
        <f t="shared" si="12"/>
        <v>411.59999999999997</v>
      </c>
      <c r="AA117" s="38"/>
    </row>
    <row r="118" spans="1:27" s="17" customFormat="1" ht="38.25" x14ac:dyDescent="0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5" t="s">
        <v>132</v>
      </c>
      <c r="S118" s="60" t="s">
        <v>22</v>
      </c>
      <c r="T118" s="40"/>
      <c r="U118" s="40"/>
      <c r="V118" s="40"/>
      <c r="W118" s="40"/>
      <c r="X118" s="40"/>
      <c r="Y118" s="40"/>
      <c r="Z118" s="40"/>
      <c r="AA118" s="41"/>
    </row>
    <row r="119" spans="1:27" s="17" customFormat="1" ht="25.5" x14ac:dyDescent="0.25">
      <c r="A119" s="41"/>
      <c r="B119" s="41"/>
      <c r="C119" s="41"/>
      <c r="D119" s="41"/>
      <c r="E119" s="41"/>
      <c r="F119" s="41"/>
      <c r="G119" s="41"/>
      <c r="H119" s="47"/>
      <c r="I119" s="41"/>
      <c r="J119" s="41"/>
      <c r="K119" s="41"/>
      <c r="L119" s="41"/>
      <c r="M119" s="41"/>
      <c r="N119" s="41"/>
      <c r="O119" s="41"/>
      <c r="P119" s="41"/>
      <c r="Q119" s="41"/>
      <c r="R119" s="28" t="s">
        <v>133</v>
      </c>
      <c r="S119" s="26" t="s">
        <v>21</v>
      </c>
      <c r="T119" s="40"/>
      <c r="U119" s="40"/>
      <c r="V119" s="40"/>
      <c r="W119" s="40"/>
      <c r="X119" s="40"/>
      <c r="Y119" s="40"/>
      <c r="Z119" s="40"/>
      <c r="AA119" s="41"/>
    </row>
    <row r="120" spans="1:27" s="17" customFormat="1" ht="25.5" x14ac:dyDescent="0.25">
      <c r="A120" s="41"/>
      <c r="B120" s="41"/>
      <c r="C120" s="41"/>
      <c r="D120" s="41"/>
      <c r="E120" s="41"/>
      <c r="F120" s="41"/>
      <c r="G120" s="41"/>
      <c r="H120" s="47"/>
      <c r="I120" s="41"/>
      <c r="J120" s="41"/>
      <c r="K120" s="41"/>
      <c r="L120" s="41"/>
      <c r="M120" s="41"/>
      <c r="N120" s="41"/>
      <c r="O120" s="41"/>
      <c r="P120" s="41"/>
      <c r="Q120" s="41"/>
      <c r="R120" s="28" t="s">
        <v>134</v>
      </c>
      <c r="S120" s="26" t="s">
        <v>54</v>
      </c>
      <c r="T120" s="40"/>
      <c r="U120" s="40"/>
      <c r="V120" s="40"/>
      <c r="W120" s="40"/>
      <c r="X120" s="40"/>
      <c r="Y120" s="40"/>
      <c r="Z120" s="40"/>
      <c r="AA120" s="41"/>
    </row>
    <row r="121" spans="1:27" s="17" customFormat="1" ht="25.5" x14ac:dyDescent="0.25">
      <c r="A121" s="18">
        <v>7</v>
      </c>
      <c r="B121" s="18">
        <v>0</v>
      </c>
      <c r="C121" s="18">
        <v>1</v>
      </c>
      <c r="D121" s="18">
        <v>0</v>
      </c>
      <c r="E121" s="18">
        <v>3</v>
      </c>
      <c r="F121" s="18">
        <v>1</v>
      </c>
      <c r="G121" s="18">
        <v>0</v>
      </c>
      <c r="H121" s="18">
        <v>1</v>
      </c>
      <c r="I121" s="18">
        <v>1</v>
      </c>
      <c r="J121" s="18">
        <v>3</v>
      </c>
      <c r="K121" s="18">
        <v>0</v>
      </c>
      <c r="L121" s="18">
        <v>2</v>
      </c>
      <c r="M121" s="18">
        <v>4</v>
      </c>
      <c r="N121" s="18">
        <v>0</v>
      </c>
      <c r="O121" s="18">
        <v>0</v>
      </c>
      <c r="P121" s="18">
        <v>2</v>
      </c>
      <c r="Q121" s="18" t="s">
        <v>57</v>
      </c>
      <c r="R121" s="28" t="s">
        <v>135</v>
      </c>
      <c r="S121" s="60" t="s">
        <v>22</v>
      </c>
      <c r="T121" s="40">
        <v>62.4</v>
      </c>
      <c r="U121" s="42">
        <v>74.8</v>
      </c>
      <c r="V121" s="42">
        <v>74.8</v>
      </c>
      <c r="W121" s="42">
        <v>74.8</v>
      </c>
      <c r="X121" s="42">
        <v>62.4</v>
      </c>
      <c r="Y121" s="42">
        <v>62.4</v>
      </c>
      <c r="Z121" s="40">
        <f>SUM(T121:Y121)</f>
        <v>411.59999999999997</v>
      </c>
      <c r="AA121" s="41"/>
    </row>
    <row r="122" spans="1:27" s="17" customFormat="1" ht="38.2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28" t="s">
        <v>136</v>
      </c>
      <c r="S122" s="41" t="s">
        <v>24</v>
      </c>
      <c r="T122" s="40"/>
      <c r="U122" s="42"/>
      <c r="V122" s="42"/>
      <c r="W122" s="42"/>
      <c r="X122" s="42"/>
      <c r="Y122" s="42"/>
      <c r="Z122" s="40"/>
      <c r="AA122" s="41"/>
    </row>
    <row r="123" spans="1:27" s="17" customFormat="1" ht="27" customHeight="1" x14ac:dyDescent="0.25">
      <c r="A123" s="79">
        <v>7</v>
      </c>
      <c r="B123" s="79">
        <v>0</v>
      </c>
      <c r="C123" s="79">
        <v>1</v>
      </c>
      <c r="D123" s="79">
        <v>0</v>
      </c>
      <c r="E123" s="79">
        <v>1</v>
      </c>
      <c r="F123" s="79">
        <v>0</v>
      </c>
      <c r="G123" s="79">
        <v>4</v>
      </c>
      <c r="H123" s="79">
        <v>1</v>
      </c>
      <c r="I123" s="79">
        <v>1</v>
      </c>
      <c r="J123" s="79">
        <v>9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63" t="s">
        <v>15</v>
      </c>
      <c r="S123" s="118" t="s">
        <v>22</v>
      </c>
      <c r="T123" s="80">
        <f t="shared" ref="T123:Z123" si="13">SUM(T124)</f>
        <v>1553.5</v>
      </c>
      <c r="U123" s="80">
        <v>1608.7</v>
      </c>
      <c r="V123" s="80">
        <f t="shared" si="13"/>
        <v>1608.7</v>
      </c>
      <c r="W123" s="80">
        <v>1608.7</v>
      </c>
      <c r="X123" s="80">
        <f t="shared" si="13"/>
        <v>1512.5</v>
      </c>
      <c r="Y123" s="80">
        <f t="shared" si="13"/>
        <v>1512.5</v>
      </c>
      <c r="Z123" s="80">
        <f t="shared" si="13"/>
        <v>9404.5999999999985</v>
      </c>
      <c r="AA123" s="79"/>
    </row>
    <row r="124" spans="1:27" s="17" customFormat="1" ht="25.5" x14ac:dyDescent="0.25">
      <c r="A124" s="77">
        <v>7</v>
      </c>
      <c r="B124" s="77">
        <v>0</v>
      </c>
      <c r="C124" s="77">
        <v>1</v>
      </c>
      <c r="D124" s="77">
        <v>0</v>
      </c>
      <c r="E124" s="77">
        <v>1</v>
      </c>
      <c r="F124" s="77">
        <v>0</v>
      </c>
      <c r="G124" s="77">
        <v>4</v>
      </c>
      <c r="H124" s="77">
        <v>1</v>
      </c>
      <c r="I124" s="77">
        <v>1</v>
      </c>
      <c r="J124" s="77">
        <v>9</v>
      </c>
      <c r="K124" s="77">
        <v>0</v>
      </c>
      <c r="L124" s="77">
        <v>1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82" t="s">
        <v>18</v>
      </c>
      <c r="S124" s="77" t="s">
        <v>24</v>
      </c>
      <c r="T124" s="78">
        <f t="shared" ref="T124:Z124" si="14">SUM(T125:T126)</f>
        <v>1553.5</v>
      </c>
      <c r="U124" s="78">
        <f t="shared" si="14"/>
        <v>1608.7</v>
      </c>
      <c r="V124" s="78">
        <f t="shared" si="14"/>
        <v>1608.7</v>
      </c>
      <c r="W124" s="78">
        <f t="shared" si="14"/>
        <v>1608.7</v>
      </c>
      <c r="X124" s="78">
        <f t="shared" si="14"/>
        <v>1512.5</v>
      </c>
      <c r="Y124" s="78">
        <f t="shared" si="14"/>
        <v>1512.5</v>
      </c>
      <c r="Z124" s="78">
        <f t="shared" si="14"/>
        <v>9404.5999999999985</v>
      </c>
      <c r="AA124" s="77"/>
    </row>
    <row r="125" spans="1:27" s="17" customFormat="1" ht="25.5" x14ac:dyDescent="0.2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2</v>
      </c>
      <c r="Q125" s="18" t="s">
        <v>143</v>
      </c>
      <c r="R125" s="28" t="s">
        <v>35</v>
      </c>
      <c r="S125" s="60" t="s">
        <v>22</v>
      </c>
      <c r="T125" s="40">
        <v>1000.5</v>
      </c>
      <c r="U125" s="42">
        <v>1055.7</v>
      </c>
      <c r="V125" s="40">
        <v>1055.7</v>
      </c>
      <c r="W125" s="40">
        <v>1055.7</v>
      </c>
      <c r="X125" s="40">
        <v>959.5</v>
      </c>
      <c r="Y125" s="40">
        <v>959.5</v>
      </c>
      <c r="Z125" s="40">
        <f>SUM(T125:Y125)</f>
        <v>6086.5999999999995</v>
      </c>
      <c r="AA125" s="41"/>
    </row>
    <row r="126" spans="1:27" s="17" customFormat="1" ht="25.5" x14ac:dyDescent="0.25">
      <c r="A126" s="18">
        <v>7</v>
      </c>
      <c r="B126" s="18">
        <v>0</v>
      </c>
      <c r="C126" s="18">
        <v>1</v>
      </c>
      <c r="D126" s="18">
        <v>0</v>
      </c>
      <c r="E126" s="18">
        <v>1</v>
      </c>
      <c r="F126" s="18">
        <v>0</v>
      </c>
      <c r="G126" s="18">
        <v>4</v>
      </c>
      <c r="H126" s="18">
        <v>1</v>
      </c>
      <c r="I126" s="18">
        <v>1</v>
      </c>
      <c r="J126" s="18">
        <v>9</v>
      </c>
      <c r="K126" s="18">
        <v>0</v>
      </c>
      <c r="L126" s="18">
        <v>1</v>
      </c>
      <c r="M126" s="18">
        <v>4</v>
      </c>
      <c r="N126" s="18">
        <v>0</v>
      </c>
      <c r="O126" s="18">
        <v>1</v>
      </c>
      <c r="P126" s="18">
        <v>3</v>
      </c>
      <c r="Q126" s="18" t="s">
        <v>143</v>
      </c>
      <c r="R126" s="28" t="s">
        <v>48</v>
      </c>
      <c r="S126" s="60" t="s">
        <v>22</v>
      </c>
      <c r="T126" s="40">
        <v>553</v>
      </c>
      <c r="U126" s="42">
        <v>553</v>
      </c>
      <c r="V126" s="40">
        <v>553</v>
      </c>
      <c r="W126" s="40">
        <v>553</v>
      </c>
      <c r="X126" s="40">
        <v>553</v>
      </c>
      <c r="Y126" s="40">
        <v>553</v>
      </c>
      <c r="Z126" s="40">
        <f>SUM(T126:Y126)</f>
        <v>3318</v>
      </c>
      <c r="AA126" s="41"/>
    </row>
    <row r="127" spans="1:27" s="17" customForma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27</v>
      </c>
      <c r="S127" s="41"/>
      <c r="T127" s="40"/>
      <c r="U127" s="40"/>
      <c r="V127" s="40"/>
      <c r="W127" s="40"/>
      <c r="X127" s="40"/>
      <c r="Y127" s="40"/>
      <c r="Z127" s="40"/>
      <c r="AA127" s="41"/>
    </row>
    <row r="128" spans="1:27" s="17" customFormat="1" ht="25.5" x14ac:dyDescent="0.2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28</v>
      </c>
      <c r="S128" s="41" t="s">
        <v>21</v>
      </c>
      <c r="T128" s="40"/>
      <c r="U128" s="40"/>
      <c r="V128" s="40"/>
      <c r="W128" s="40"/>
      <c r="X128" s="40"/>
      <c r="Y128" s="40"/>
      <c r="Z128" s="40"/>
      <c r="AA128" s="41"/>
    </row>
    <row r="129" spans="1:27" s="17" customFormat="1" ht="25.5" x14ac:dyDescent="0.2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29</v>
      </c>
      <c r="S129" s="41" t="s">
        <v>52</v>
      </c>
      <c r="T129" s="40"/>
      <c r="U129" s="40"/>
      <c r="V129" s="40"/>
      <c r="W129" s="40"/>
      <c r="X129" s="40"/>
      <c r="Y129" s="40"/>
      <c r="Z129" s="40"/>
      <c r="AA129" s="41"/>
    </row>
    <row r="130" spans="1:27" s="17" customFormat="1" ht="25.5" x14ac:dyDescent="0.25">
      <c r="A130" s="41"/>
      <c r="B130" s="41"/>
      <c r="C130" s="41"/>
      <c r="D130" s="41"/>
      <c r="E130" s="41"/>
      <c r="F130" s="41"/>
      <c r="G130" s="41"/>
      <c r="H130" s="47"/>
      <c r="I130" s="41"/>
      <c r="J130" s="41"/>
      <c r="K130" s="41"/>
      <c r="L130" s="41"/>
      <c r="M130" s="41"/>
      <c r="N130" s="41"/>
      <c r="O130" s="41"/>
      <c r="P130" s="41"/>
      <c r="Q130" s="41"/>
      <c r="R130" s="28" t="s">
        <v>30</v>
      </c>
      <c r="S130" s="41" t="s">
        <v>21</v>
      </c>
      <c r="T130" s="40"/>
      <c r="U130" s="40"/>
      <c r="V130" s="40"/>
      <c r="W130" s="40"/>
      <c r="X130" s="40"/>
      <c r="Y130" s="40"/>
      <c r="Z130" s="40"/>
      <c r="AA130" s="41"/>
    </row>
    <row r="131" spans="1:27" s="17" customFormat="1" ht="25.5" x14ac:dyDescent="0.25">
      <c r="A131" s="41"/>
      <c r="B131" s="41"/>
      <c r="C131" s="41"/>
      <c r="D131" s="41"/>
      <c r="E131" s="41"/>
      <c r="F131" s="41"/>
      <c r="G131" s="41"/>
      <c r="H131" s="47"/>
      <c r="I131" s="41"/>
      <c r="J131" s="41"/>
      <c r="K131" s="41"/>
      <c r="L131" s="41"/>
      <c r="M131" s="41"/>
      <c r="N131" s="41"/>
      <c r="O131" s="41"/>
      <c r="P131" s="41"/>
      <c r="Q131" s="41"/>
      <c r="R131" s="28" t="s">
        <v>31</v>
      </c>
      <c r="S131" s="41" t="s">
        <v>52</v>
      </c>
      <c r="T131" s="40"/>
      <c r="U131" s="40"/>
      <c r="V131" s="40"/>
      <c r="W131" s="40"/>
      <c r="X131" s="40"/>
      <c r="Y131" s="40"/>
      <c r="Z131" s="40"/>
      <c r="AA131" s="41"/>
    </row>
    <row r="132" spans="1:27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98"/>
      <c r="V132" s="98"/>
      <c r="W132" s="98"/>
      <c r="X132" s="98"/>
      <c r="Y132" s="11"/>
      <c r="Z132" s="11"/>
      <c r="AA132" s="11"/>
    </row>
    <row r="133" spans="1:27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98"/>
      <c r="V133" s="98"/>
      <c r="W133" s="98"/>
      <c r="X133" s="98"/>
      <c r="Y133" s="11"/>
      <c r="Z133" s="11"/>
      <c r="AA133" s="11"/>
    </row>
    <row r="134" spans="1:27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98"/>
      <c r="V134" s="98"/>
      <c r="W134" s="98"/>
      <c r="X134" s="98"/>
      <c r="Y134" s="11"/>
      <c r="Z134" s="11"/>
      <c r="AA134" s="11"/>
    </row>
    <row r="135" spans="1:27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98"/>
      <c r="V135" s="98"/>
      <c r="W135" s="98"/>
      <c r="X135" s="98"/>
      <c r="Y135" s="11"/>
      <c r="Z135" s="11"/>
      <c r="AA135" s="11"/>
    </row>
    <row r="136" spans="1:27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98"/>
      <c r="V136" s="98"/>
      <c r="W136" s="98"/>
      <c r="X136" s="98"/>
      <c r="Y136" s="11"/>
      <c r="Z136" s="11"/>
      <c r="AA136" s="11"/>
    </row>
    <row r="137" spans="1:27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98"/>
      <c r="V137" s="98"/>
      <c r="W137" s="98"/>
      <c r="X137" s="98"/>
      <c r="Y137" s="11"/>
      <c r="Z137" s="11"/>
      <c r="AA137" s="11"/>
    </row>
    <row r="138" spans="1:27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98"/>
      <c r="V138" s="98"/>
      <c r="W138" s="98"/>
      <c r="X138" s="98"/>
      <c r="Y138" s="11"/>
      <c r="Z138" s="11"/>
      <c r="AA138" s="11"/>
    </row>
    <row r="139" spans="1:27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98"/>
      <c r="V139" s="98"/>
      <c r="W139" s="98"/>
      <c r="X139" s="98"/>
      <c r="Y139" s="11"/>
      <c r="Z139" s="11"/>
      <c r="AA139" s="11"/>
    </row>
    <row r="140" spans="1:27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98"/>
      <c r="V140" s="98"/>
      <c r="W140" s="98"/>
      <c r="X140" s="98"/>
      <c r="Y140" s="11"/>
      <c r="Z140" s="11"/>
      <c r="AA140" s="11"/>
    </row>
    <row r="141" spans="1:27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98"/>
      <c r="V141" s="98"/>
      <c r="W141" s="98"/>
      <c r="X141" s="98"/>
      <c r="Y141" s="11"/>
      <c r="Z141" s="11"/>
      <c r="AA141" s="11"/>
    </row>
    <row r="142" spans="1:27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98"/>
      <c r="V142" s="98"/>
      <c r="W142" s="98"/>
      <c r="X142" s="98"/>
      <c r="Y142" s="11"/>
      <c r="Z142" s="11"/>
      <c r="AA142" s="11"/>
    </row>
    <row r="143" spans="1:27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98"/>
      <c r="V143" s="98"/>
      <c r="W143" s="98"/>
      <c r="X143" s="98"/>
      <c r="Y143" s="11"/>
      <c r="Z143" s="11"/>
      <c r="AA143" s="11"/>
    </row>
    <row r="144" spans="1:27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98"/>
      <c r="V144" s="98"/>
      <c r="W144" s="98"/>
      <c r="X144" s="98"/>
      <c r="Y144" s="11"/>
      <c r="Z144" s="11"/>
      <c r="AA144" s="11"/>
    </row>
    <row r="145" spans="1:27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98"/>
      <c r="V145" s="98"/>
      <c r="W145" s="98"/>
      <c r="X145" s="98"/>
      <c r="Y145" s="11"/>
      <c r="Z145" s="11"/>
      <c r="AA145" s="11"/>
    </row>
    <row r="146" spans="1:27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98"/>
      <c r="V146" s="98"/>
      <c r="W146" s="98"/>
      <c r="X146" s="98"/>
      <c r="Y146" s="11"/>
      <c r="Z146" s="11"/>
      <c r="AA146" s="11"/>
    </row>
    <row r="147" spans="1:27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98"/>
      <c r="V147" s="98"/>
      <c r="W147" s="98"/>
      <c r="X147" s="98"/>
      <c r="Y147" s="11"/>
      <c r="Z147" s="11"/>
      <c r="AA147" s="11"/>
    </row>
    <row r="148" spans="1:27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98"/>
      <c r="V148" s="98"/>
      <c r="W148" s="98"/>
      <c r="X148" s="98"/>
      <c r="Y148" s="11"/>
      <c r="Z148" s="11"/>
      <c r="AA148" s="11"/>
    </row>
    <row r="149" spans="1:27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98"/>
      <c r="V149" s="98"/>
      <c r="W149" s="98"/>
      <c r="X149" s="98"/>
      <c r="Y149" s="11"/>
      <c r="Z149" s="11"/>
      <c r="AA149" s="11"/>
    </row>
    <row r="150" spans="1:27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98"/>
      <c r="V150" s="98"/>
      <c r="W150" s="98"/>
      <c r="X150" s="98"/>
      <c r="Y150" s="11"/>
      <c r="Z150" s="11"/>
      <c r="AA150" s="11"/>
    </row>
    <row r="151" spans="1:27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98"/>
      <c r="V151" s="98"/>
      <c r="W151" s="98"/>
      <c r="X151" s="98"/>
      <c r="Y151" s="11"/>
      <c r="Z151" s="11"/>
      <c r="AA151" s="11"/>
    </row>
    <row r="152" spans="1:27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98"/>
      <c r="V152" s="98"/>
      <c r="W152" s="98"/>
      <c r="X152" s="98"/>
      <c r="Y152" s="11"/>
      <c r="Z152" s="11"/>
      <c r="AA152" s="11"/>
    </row>
    <row r="153" spans="1:27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98"/>
      <c r="V153" s="98"/>
      <c r="W153" s="98"/>
      <c r="X153" s="98"/>
      <c r="Y153" s="11"/>
      <c r="Z153" s="11"/>
      <c r="AA153" s="11"/>
    </row>
    <row r="154" spans="1:27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98"/>
      <c r="V154" s="98"/>
      <c r="W154" s="98"/>
      <c r="X154" s="98"/>
      <c r="Y154" s="11"/>
      <c r="Z154" s="11"/>
      <c r="AA154" s="11"/>
    </row>
    <row r="155" spans="1:27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98"/>
      <c r="V155" s="98"/>
      <c r="W155" s="98"/>
      <c r="X155" s="98"/>
      <c r="Y155" s="11"/>
      <c r="Z155" s="11"/>
      <c r="AA155" s="11"/>
    </row>
    <row r="156" spans="1:27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98"/>
      <c r="V156" s="98"/>
      <c r="W156" s="98"/>
      <c r="X156" s="98"/>
      <c r="Y156" s="11"/>
      <c r="Z156" s="11"/>
      <c r="AA156" s="11"/>
    </row>
    <row r="157" spans="1:27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98"/>
      <c r="V157" s="98"/>
      <c r="W157" s="98"/>
      <c r="X157" s="98"/>
      <c r="Y157" s="11"/>
      <c r="Z157" s="11"/>
      <c r="AA157" s="11"/>
    </row>
    <row r="158" spans="1:27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98"/>
      <c r="V158" s="98"/>
      <c r="W158" s="98"/>
      <c r="X158" s="98"/>
      <c r="Y158" s="11"/>
      <c r="Z158" s="11"/>
      <c r="AA158" s="11"/>
    </row>
    <row r="159" spans="1:27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98"/>
      <c r="V159" s="98"/>
      <c r="W159" s="98"/>
      <c r="X159" s="98"/>
      <c r="Y159" s="11"/>
      <c r="Z159" s="11"/>
      <c r="AA159" s="11"/>
    </row>
    <row r="160" spans="1:27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98"/>
      <c r="V160" s="98"/>
      <c r="W160" s="98"/>
      <c r="X160" s="98"/>
      <c r="Y160" s="11"/>
      <c r="Z160" s="11"/>
      <c r="AA160" s="11"/>
    </row>
    <row r="161" spans="1:27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98"/>
      <c r="V161" s="98"/>
      <c r="W161" s="98"/>
      <c r="X161" s="98"/>
      <c r="Y161" s="11"/>
      <c r="Z161" s="11"/>
      <c r="AA161" s="11"/>
    </row>
    <row r="162" spans="1:27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98"/>
      <c r="V162" s="98"/>
      <c r="W162" s="98"/>
      <c r="X162" s="98"/>
      <c r="Y162" s="11"/>
      <c r="Z162" s="11"/>
      <c r="AA162" s="11"/>
    </row>
    <row r="163" spans="1:27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98"/>
      <c r="V163" s="98"/>
      <c r="W163" s="98"/>
      <c r="X163" s="98"/>
      <c r="Y163" s="11"/>
      <c r="Z163" s="11"/>
      <c r="AA163" s="11"/>
    </row>
    <row r="164" spans="1:27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98"/>
      <c r="V164" s="98"/>
      <c r="W164" s="98"/>
      <c r="X164" s="98"/>
      <c r="Y164" s="11"/>
      <c r="Z164" s="11"/>
      <c r="AA164" s="11"/>
    </row>
    <row r="165" spans="1:27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98"/>
      <c r="V165" s="98"/>
      <c r="W165" s="98"/>
      <c r="X165" s="98"/>
      <c r="Y165" s="11"/>
      <c r="Z165" s="11"/>
      <c r="AA165" s="11"/>
    </row>
    <row r="166" spans="1:27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98"/>
      <c r="V166" s="98"/>
      <c r="W166" s="98"/>
      <c r="X166" s="98"/>
      <c r="Y166" s="11"/>
      <c r="Z166" s="11"/>
      <c r="AA166" s="11"/>
    </row>
    <row r="167" spans="1:27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98"/>
      <c r="V167" s="98"/>
      <c r="W167" s="98"/>
      <c r="X167" s="98"/>
      <c r="Y167" s="11"/>
      <c r="Z167" s="11"/>
      <c r="AA167" s="11"/>
    </row>
    <row r="168" spans="1:27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98"/>
      <c r="V168" s="98"/>
      <c r="W168" s="98"/>
      <c r="X168" s="98"/>
      <c r="Y168" s="11"/>
      <c r="Z168" s="11"/>
      <c r="AA168" s="11"/>
    </row>
    <row r="169" spans="1:27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98"/>
      <c r="V169" s="98"/>
      <c r="W169" s="98"/>
      <c r="X169" s="98"/>
      <c r="Y169" s="11"/>
      <c r="Z169" s="11"/>
      <c r="AA169" s="11"/>
    </row>
    <row r="170" spans="1:27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98"/>
      <c r="V170" s="98"/>
      <c r="W170" s="98"/>
      <c r="X170" s="98"/>
      <c r="Y170" s="11"/>
      <c r="Z170" s="11"/>
      <c r="AA170" s="11"/>
    </row>
    <row r="171" spans="1:27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98"/>
      <c r="V171" s="98"/>
      <c r="W171" s="98"/>
      <c r="X171" s="98"/>
      <c r="Y171" s="11"/>
      <c r="Z171" s="11"/>
      <c r="AA171" s="11"/>
    </row>
    <row r="172" spans="1:27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98"/>
      <c r="V172" s="98"/>
      <c r="W172" s="98"/>
      <c r="X172" s="98"/>
      <c r="Y172" s="11"/>
      <c r="Z172" s="11"/>
      <c r="AA172" s="11"/>
    </row>
    <row r="173" spans="1:27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98"/>
      <c r="V173" s="98"/>
      <c r="W173" s="98"/>
      <c r="X173" s="98"/>
      <c r="Y173" s="11"/>
      <c r="Z173" s="11"/>
      <c r="AA173" s="11"/>
    </row>
    <row r="174" spans="1:27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98"/>
      <c r="V174" s="98"/>
      <c r="W174" s="98"/>
      <c r="X174" s="98"/>
      <c r="Y174" s="11"/>
      <c r="Z174" s="11"/>
      <c r="AA174" s="11"/>
    </row>
    <row r="175" spans="1:27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98"/>
      <c r="V175" s="98"/>
      <c r="W175" s="98"/>
      <c r="X175" s="98"/>
      <c r="Y175" s="11"/>
      <c r="Z175" s="11"/>
      <c r="AA175" s="11"/>
    </row>
    <row r="176" spans="1:27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98"/>
      <c r="V176" s="98"/>
      <c r="W176" s="98"/>
      <c r="X176" s="98"/>
      <c r="Y176" s="11"/>
      <c r="Z176" s="11"/>
      <c r="AA176" s="11"/>
    </row>
    <row r="177" spans="1:27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98"/>
      <c r="V177" s="98"/>
      <c r="W177" s="98"/>
      <c r="X177" s="98"/>
      <c r="Y177" s="11"/>
      <c r="Z177" s="11"/>
      <c r="AA177" s="11"/>
    </row>
    <row r="178" spans="1:27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98"/>
      <c r="V178" s="98"/>
      <c r="W178" s="98"/>
      <c r="X178" s="98"/>
      <c r="Y178" s="11"/>
      <c r="Z178" s="11"/>
      <c r="AA178" s="11"/>
    </row>
    <row r="179" spans="1:27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98"/>
      <c r="V179" s="98"/>
      <c r="W179" s="98"/>
      <c r="X179" s="98"/>
      <c r="Y179" s="11"/>
      <c r="Z179" s="11"/>
      <c r="AA179" s="11"/>
    </row>
    <row r="180" spans="1:27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98"/>
      <c r="V180" s="98"/>
      <c r="W180" s="98"/>
      <c r="X180" s="98"/>
      <c r="Y180" s="11"/>
      <c r="Z180" s="11"/>
      <c r="AA180" s="11"/>
    </row>
    <row r="181" spans="1:27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98"/>
      <c r="V181" s="98"/>
      <c r="W181" s="98"/>
      <c r="X181" s="98"/>
      <c r="Y181" s="11"/>
      <c r="Z181" s="11"/>
      <c r="AA181" s="11"/>
    </row>
    <row r="182" spans="1:27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98"/>
      <c r="V182" s="98"/>
      <c r="W182" s="98"/>
      <c r="X182" s="98"/>
      <c r="Y182" s="11"/>
      <c r="Z182" s="11"/>
      <c r="AA182" s="11"/>
    </row>
    <row r="183" spans="1:27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98"/>
      <c r="V183" s="98"/>
      <c r="W183" s="98"/>
      <c r="X183" s="98"/>
      <c r="Y183" s="11"/>
      <c r="Z183" s="11"/>
      <c r="AA183" s="11"/>
    </row>
    <row r="184" spans="1:27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98"/>
      <c r="V184" s="98"/>
      <c r="W184" s="98"/>
      <c r="X184" s="98"/>
      <c r="Y184" s="11"/>
      <c r="Z184" s="11"/>
      <c r="AA184" s="11"/>
    </row>
    <row r="185" spans="1:27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98"/>
      <c r="V185" s="98"/>
      <c r="W185" s="98"/>
      <c r="X185" s="98"/>
      <c r="Y185" s="11"/>
      <c r="Z185" s="11"/>
      <c r="AA185" s="11"/>
    </row>
    <row r="186" spans="1:27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98"/>
      <c r="V186" s="98"/>
      <c r="W186" s="98"/>
      <c r="X186" s="98"/>
      <c r="Y186" s="11"/>
      <c r="Z186" s="11"/>
      <c r="AA186" s="11"/>
    </row>
    <row r="187" spans="1:27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98"/>
      <c r="V187" s="98"/>
      <c r="W187" s="98"/>
      <c r="X187" s="98"/>
      <c r="Y187" s="11"/>
      <c r="Z187" s="11"/>
      <c r="AA187" s="11"/>
    </row>
    <row r="188" spans="1:27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98"/>
      <c r="V188" s="98"/>
      <c r="W188" s="98"/>
      <c r="X188" s="98"/>
      <c r="Y188" s="11"/>
      <c r="Z188" s="11"/>
      <c r="AA188" s="11"/>
    </row>
    <row r="189" spans="1:27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98"/>
      <c r="V189" s="98"/>
      <c r="W189" s="98"/>
      <c r="X189" s="98"/>
      <c r="Y189" s="11"/>
      <c r="Z189" s="11"/>
      <c r="AA189" s="11"/>
    </row>
    <row r="190" spans="1:27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98"/>
      <c r="V190" s="98"/>
      <c r="W190" s="98"/>
      <c r="X190" s="98"/>
      <c r="Y190" s="11"/>
      <c r="Z190" s="11"/>
      <c r="AA190" s="11"/>
    </row>
    <row r="191" spans="1:27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98"/>
      <c r="V191" s="98"/>
      <c r="W191" s="98"/>
      <c r="X191" s="98"/>
      <c r="Y191" s="11"/>
      <c r="Z191" s="11"/>
      <c r="AA191" s="11"/>
    </row>
    <row r="192" spans="1:27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98"/>
      <c r="V192" s="98"/>
      <c r="W192" s="98"/>
      <c r="X192" s="98"/>
      <c r="Y192" s="11"/>
      <c r="Z192" s="11"/>
      <c r="AA192" s="11"/>
    </row>
    <row r="193" spans="1:27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98"/>
      <c r="V193" s="98"/>
      <c r="W193" s="98"/>
      <c r="X193" s="98"/>
      <c r="Y193" s="11"/>
      <c r="Z193" s="11"/>
      <c r="AA193" s="11"/>
    </row>
    <row r="194" spans="1:27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98"/>
      <c r="V194" s="98"/>
      <c r="W194" s="98"/>
      <c r="X194" s="98"/>
      <c r="Y194" s="11"/>
      <c r="Z194" s="11"/>
      <c r="AA194" s="11"/>
    </row>
    <row r="195" spans="1:27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98"/>
      <c r="V195" s="98"/>
      <c r="W195" s="98"/>
      <c r="X195" s="98"/>
      <c r="Y195" s="11"/>
      <c r="Z195" s="11"/>
      <c r="AA195" s="11"/>
    </row>
    <row r="196" spans="1:27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98"/>
      <c r="V196" s="98"/>
      <c r="W196" s="98"/>
      <c r="X196" s="98"/>
      <c r="Y196" s="11"/>
      <c r="Z196" s="11"/>
      <c r="AA196" s="11"/>
    </row>
    <row r="197" spans="1:27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98"/>
      <c r="V197" s="98"/>
      <c r="W197" s="98"/>
      <c r="X197" s="98"/>
      <c r="Y197" s="11"/>
      <c r="Z197" s="11"/>
      <c r="AA197" s="11"/>
    </row>
    <row r="198" spans="1:27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98"/>
      <c r="V198" s="98"/>
      <c r="W198" s="98"/>
      <c r="X198" s="98"/>
      <c r="Y198" s="11"/>
      <c r="Z198" s="11"/>
      <c r="AA198" s="11"/>
    </row>
    <row r="199" spans="1:27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98"/>
      <c r="V199" s="98"/>
      <c r="W199" s="98"/>
      <c r="X199" s="98"/>
      <c r="Y199" s="11"/>
      <c r="Z199" s="11"/>
      <c r="AA199" s="11"/>
    </row>
    <row r="200" spans="1:27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98"/>
      <c r="V200" s="98"/>
      <c r="W200" s="98"/>
      <c r="X200" s="98"/>
      <c r="Y200" s="11"/>
      <c r="Z200" s="11"/>
      <c r="AA200" s="11"/>
    </row>
    <row r="201" spans="1:27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98"/>
      <c r="V201" s="98"/>
      <c r="W201" s="98"/>
      <c r="X201" s="98"/>
      <c r="Y201" s="11"/>
      <c r="Z201" s="11"/>
      <c r="AA201" s="11"/>
    </row>
    <row r="202" spans="1:27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98"/>
      <c r="V202" s="98"/>
      <c r="W202" s="98"/>
      <c r="X202" s="98"/>
      <c r="Y202" s="11"/>
      <c r="Z202" s="11"/>
      <c r="AA202" s="11"/>
    </row>
    <row r="203" spans="1:27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98"/>
      <c r="V203" s="98"/>
      <c r="W203" s="98"/>
      <c r="X203" s="98"/>
      <c r="Y203" s="11"/>
      <c r="Z203" s="11"/>
      <c r="AA203" s="11"/>
    </row>
    <row r="204" spans="1:27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98"/>
      <c r="V204" s="98"/>
      <c r="W204" s="98"/>
      <c r="X204" s="98"/>
      <c r="Y204" s="11"/>
      <c r="Z204" s="11"/>
      <c r="AA204" s="11"/>
    </row>
    <row r="205" spans="1:27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98"/>
      <c r="V205" s="98"/>
      <c r="W205" s="98"/>
      <c r="X205" s="98"/>
      <c r="Y205" s="11"/>
      <c r="Z205" s="11"/>
      <c r="AA205" s="11"/>
    </row>
    <row r="206" spans="1:27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98"/>
      <c r="V206" s="98"/>
      <c r="W206" s="98"/>
      <c r="X206" s="98"/>
      <c r="Y206" s="11"/>
      <c r="Z206" s="11"/>
      <c r="AA206" s="11"/>
    </row>
    <row r="207" spans="1:27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98"/>
      <c r="V207" s="98"/>
      <c r="W207" s="98"/>
      <c r="X207" s="98"/>
      <c r="Y207" s="11"/>
      <c r="Z207" s="11"/>
      <c r="AA207" s="11"/>
    </row>
    <row r="208" spans="1:27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98"/>
      <c r="V208" s="98"/>
      <c r="W208" s="98"/>
      <c r="X208" s="98"/>
      <c r="Y208" s="11"/>
      <c r="Z208" s="11"/>
      <c r="AA208" s="11"/>
    </row>
    <row r="209" spans="1:27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98"/>
      <c r="V209" s="98"/>
      <c r="W209" s="98"/>
      <c r="X209" s="98"/>
      <c r="Y209" s="11"/>
      <c r="Z209" s="11"/>
      <c r="AA209" s="11"/>
    </row>
    <row r="210" spans="1:27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98"/>
      <c r="V210" s="98"/>
      <c r="W210" s="98"/>
      <c r="X210" s="98"/>
      <c r="Y210" s="11"/>
      <c r="Z210" s="11"/>
      <c r="AA210" s="11"/>
    </row>
    <row r="211" spans="1:27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98"/>
      <c r="V211" s="98"/>
      <c r="W211" s="98"/>
      <c r="X211" s="98"/>
      <c r="Y211" s="11"/>
      <c r="Z211" s="11"/>
      <c r="AA211" s="11"/>
    </row>
    <row r="212" spans="1:27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98"/>
      <c r="V212" s="98"/>
      <c r="W212" s="98"/>
      <c r="X212" s="98"/>
      <c r="Y212" s="11"/>
      <c r="Z212" s="11"/>
      <c r="AA212" s="11"/>
    </row>
    <row r="213" spans="1:27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98"/>
      <c r="V213" s="98"/>
      <c r="W213" s="98"/>
      <c r="X213" s="98"/>
      <c r="Y213" s="11"/>
      <c r="Z213" s="11"/>
      <c r="AA213" s="11"/>
    </row>
    <row r="214" spans="1:27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98"/>
      <c r="V214" s="98"/>
      <c r="W214" s="98"/>
      <c r="X214" s="98"/>
      <c r="Y214" s="11"/>
      <c r="Z214" s="11"/>
      <c r="AA214" s="11"/>
    </row>
    <row r="215" spans="1:27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98"/>
      <c r="V215" s="98"/>
      <c r="W215" s="98"/>
      <c r="X215" s="98"/>
      <c r="Y215" s="11"/>
      <c r="Z215" s="11"/>
      <c r="AA215" s="11"/>
    </row>
    <row r="216" spans="1:27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98"/>
      <c r="V216" s="98"/>
      <c r="W216" s="98"/>
      <c r="X216" s="98"/>
      <c r="Y216" s="11"/>
      <c r="Z216" s="11"/>
      <c r="AA216" s="11"/>
    </row>
    <row r="217" spans="1:27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98"/>
      <c r="V217" s="98"/>
      <c r="W217" s="98"/>
      <c r="X217" s="98"/>
      <c r="Y217" s="11"/>
      <c r="Z217" s="11"/>
      <c r="AA217" s="11"/>
    </row>
    <row r="218" spans="1:27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98"/>
      <c r="V218" s="98"/>
      <c r="W218" s="98"/>
      <c r="X218" s="98"/>
      <c r="Y218" s="11"/>
      <c r="Z218" s="11"/>
      <c r="AA218" s="11"/>
    </row>
    <row r="219" spans="1:27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98"/>
      <c r="V219" s="98"/>
      <c r="W219" s="98"/>
      <c r="X219" s="98"/>
      <c r="Y219" s="11"/>
      <c r="Z219" s="11"/>
      <c r="AA219" s="11"/>
    </row>
    <row r="220" spans="1:27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98"/>
      <c r="V220" s="98"/>
      <c r="W220" s="98"/>
      <c r="X220" s="98"/>
      <c r="Y220" s="11"/>
      <c r="Z220" s="11"/>
      <c r="AA220" s="11"/>
    </row>
    <row r="221" spans="1:27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98"/>
      <c r="V221" s="98"/>
      <c r="W221" s="98"/>
      <c r="X221" s="98"/>
      <c r="Y221" s="11"/>
      <c r="Z221" s="11"/>
      <c r="AA221" s="11"/>
    </row>
    <row r="222" spans="1:27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98"/>
      <c r="V222" s="98"/>
      <c r="W222" s="98"/>
      <c r="X222" s="98"/>
      <c r="Y222" s="11"/>
      <c r="Z222" s="11"/>
      <c r="AA222" s="11"/>
    </row>
    <row r="223" spans="1:27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98"/>
      <c r="V223" s="98"/>
      <c r="W223" s="98"/>
      <c r="X223" s="98"/>
      <c r="Y223" s="11"/>
      <c r="Z223" s="11"/>
      <c r="AA223" s="11"/>
    </row>
    <row r="224" spans="1:27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98"/>
      <c r="V224" s="98"/>
      <c r="W224" s="98"/>
      <c r="X224" s="98"/>
      <c r="Y224" s="11"/>
      <c r="Z224" s="11"/>
      <c r="AA224" s="11"/>
    </row>
    <row r="225" spans="1:27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98"/>
      <c r="V225" s="98"/>
      <c r="W225" s="98"/>
      <c r="X225" s="98"/>
      <c r="Y225" s="11"/>
      <c r="Z225" s="11"/>
      <c r="AA225" s="11"/>
    </row>
    <row r="226" spans="1:27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98"/>
      <c r="V226" s="98"/>
      <c r="W226" s="98"/>
      <c r="X226" s="98"/>
      <c r="Y226" s="11"/>
      <c r="Z226" s="11"/>
      <c r="AA226" s="11"/>
    </row>
    <row r="227" spans="1:27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98"/>
      <c r="V227" s="98"/>
      <c r="W227" s="98"/>
      <c r="X227" s="98"/>
      <c r="Y227" s="11"/>
      <c r="Z227" s="11"/>
      <c r="AA227" s="11"/>
    </row>
    <row r="228" spans="1:27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98"/>
      <c r="V228" s="98"/>
      <c r="W228" s="98"/>
      <c r="X228" s="98"/>
      <c r="Y228" s="11"/>
      <c r="Z228" s="11"/>
      <c r="AA228" s="11"/>
    </row>
    <row r="229" spans="1:27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98"/>
      <c r="V229" s="98"/>
      <c r="W229" s="98"/>
      <c r="X229" s="98"/>
      <c r="Y229" s="11"/>
      <c r="Z229" s="11"/>
      <c r="AA229" s="11"/>
    </row>
    <row r="230" spans="1:27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98"/>
      <c r="V230" s="98"/>
      <c r="W230" s="98"/>
      <c r="X230" s="98"/>
      <c r="Y230" s="11"/>
      <c r="Z230" s="11"/>
      <c r="AA230" s="11"/>
    </row>
    <row r="231" spans="1:27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98"/>
      <c r="V231" s="98"/>
      <c r="W231" s="98"/>
      <c r="X231" s="98"/>
      <c r="Y231" s="11"/>
      <c r="Z231" s="11"/>
      <c r="AA231" s="11"/>
    </row>
    <row r="232" spans="1:27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98"/>
      <c r="V232" s="98"/>
      <c r="W232" s="98"/>
      <c r="X232" s="98"/>
      <c r="Y232" s="11"/>
      <c r="Z232" s="11"/>
      <c r="AA232" s="11"/>
    </row>
    <row r="233" spans="1:27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98"/>
      <c r="V233" s="98"/>
      <c r="W233" s="98"/>
      <c r="X233" s="98"/>
      <c r="Y233" s="11"/>
      <c r="Z233" s="11"/>
      <c r="AA233" s="11"/>
    </row>
    <row r="234" spans="1:27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98"/>
      <c r="V234" s="98"/>
      <c r="W234" s="98"/>
      <c r="X234" s="98"/>
      <c r="Y234" s="11"/>
      <c r="Z234" s="11"/>
      <c r="AA234" s="11"/>
    </row>
    <row r="235" spans="1:27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98"/>
      <c r="V235" s="98"/>
      <c r="W235" s="98"/>
      <c r="X235" s="98"/>
      <c r="Y235" s="11"/>
      <c r="Z235" s="11"/>
      <c r="AA235" s="11"/>
    </row>
    <row r="236" spans="1:27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98"/>
      <c r="V236" s="98"/>
      <c r="W236" s="98"/>
      <c r="X236" s="98"/>
      <c r="Y236" s="11"/>
      <c r="Z236" s="11"/>
      <c r="AA236" s="11"/>
    </row>
    <row r="237" spans="1:27" s="1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98"/>
      <c r="V237" s="98"/>
      <c r="W237" s="98"/>
      <c r="X237" s="98"/>
      <c r="Y237" s="11"/>
      <c r="Z237" s="11"/>
      <c r="AA237" s="11"/>
    </row>
    <row r="238" spans="1:27" s="12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1"/>
      <c r="O238" s="11"/>
      <c r="P238" s="11"/>
      <c r="Q238" s="11"/>
      <c r="R238" s="11"/>
      <c r="S238" s="11"/>
      <c r="T238" s="11"/>
      <c r="U238" s="98"/>
      <c r="V238" s="98"/>
      <c r="W238" s="98"/>
      <c r="X238" s="98"/>
      <c r="Y238" s="11"/>
      <c r="Z238" s="11"/>
      <c r="AA238" s="11"/>
    </row>
    <row r="239" spans="1:27" s="15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99"/>
      <c r="V239" s="99"/>
      <c r="W239" s="99"/>
      <c r="X239" s="99"/>
      <c r="Y239" s="14"/>
      <c r="Z239" s="14"/>
      <c r="AA239" s="14"/>
    </row>
    <row r="240" spans="1:27" s="15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99"/>
      <c r="V240" s="99"/>
      <c r="W240" s="99"/>
      <c r="X240" s="99"/>
      <c r="Y240" s="14"/>
      <c r="Z240" s="14"/>
      <c r="AA240" s="14"/>
    </row>
    <row r="241" spans="1:27" s="15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99"/>
      <c r="V241" s="99"/>
      <c r="W241" s="99"/>
      <c r="X241" s="99"/>
      <c r="Y241" s="14"/>
      <c r="Z241" s="14"/>
      <c r="AA241" s="14"/>
    </row>
    <row r="242" spans="1:2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99"/>
      <c r="V242" s="99"/>
      <c r="W242" s="99"/>
      <c r="X242" s="99"/>
      <c r="Y242" s="14"/>
      <c r="Z242" s="14"/>
      <c r="AA242" s="14"/>
    </row>
    <row r="243" spans="1:2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99"/>
      <c r="V243" s="99"/>
      <c r="W243" s="99"/>
      <c r="X243" s="99"/>
      <c r="Y243" s="14"/>
      <c r="Z243" s="14"/>
      <c r="AA243" s="14"/>
    </row>
    <row r="244" spans="1:2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99"/>
      <c r="V244" s="99"/>
      <c r="W244" s="99"/>
      <c r="X244" s="99"/>
      <c r="Y244" s="14"/>
      <c r="Z244" s="14"/>
      <c r="AA244" s="14"/>
    </row>
    <row r="245" spans="1:2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99"/>
      <c r="V245" s="99"/>
      <c r="W245" s="99"/>
      <c r="X245" s="99"/>
      <c r="Y245" s="14"/>
      <c r="Z245" s="14"/>
      <c r="AA245" s="14"/>
    </row>
    <row r="246" spans="1:2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99"/>
      <c r="V246" s="99"/>
      <c r="W246" s="99"/>
      <c r="X246" s="99"/>
      <c r="Y246" s="14"/>
      <c r="Z246" s="14"/>
      <c r="AA246" s="14"/>
    </row>
    <row r="247" spans="1:2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99"/>
      <c r="V247" s="99"/>
      <c r="W247" s="99"/>
      <c r="X247" s="99"/>
      <c r="Y247" s="14"/>
      <c r="Z247" s="14"/>
      <c r="AA247" s="14"/>
    </row>
    <row r="248" spans="1:2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99"/>
      <c r="V248" s="99"/>
      <c r="W248" s="99"/>
      <c r="X248" s="99"/>
      <c r="Y248" s="14"/>
      <c r="Z248" s="14"/>
      <c r="AA248" s="14"/>
    </row>
    <row r="249" spans="1:2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99"/>
      <c r="V249" s="99"/>
      <c r="W249" s="99"/>
      <c r="X249" s="99"/>
      <c r="Y249" s="14"/>
      <c r="Z249" s="14"/>
      <c r="AA249" s="14"/>
    </row>
    <row r="250" spans="1:2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1"/>
      <c r="S250" s="14"/>
      <c r="T250" s="14"/>
      <c r="U250" s="99"/>
      <c r="V250" s="99"/>
      <c r="W250" s="99"/>
      <c r="X250" s="99"/>
      <c r="Y250" s="14"/>
      <c r="Z250" s="14"/>
      <c r="AA250" s="14"/>
    </row>
    <row r="251" spans="1:2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1"/>
      <c r="S251" s="14"/>
      <c r="T251" s="14"/>
      <c r="U251" s="99"/>
      <c r="V251" s="99"/>
      <c r="W251" s="99"/>
      <c r="X251" s="99"/>
      <c r="Y251" s="14"/>
      <c r="Z251" s="14"/>
      <c r="AA251" s="14"/>
    </row>
    <row r="252" spans="1:2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99"/>
      <c r="V252" s="99"/>
      <c r="W252" s="99"/>
      <c r="X252" s="99"/>
      <c r="Y252" s="14"/>
      <c r="Z252" s="14"/>
      <c r="AA252" s="14"/>
    </row>
    <row r="253" spans="1:2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99"/>
      <c r="V253" s="99"/>
      <c r="W253" s="99"/>
      <c r="X253" s="99"/>
      <c r="Y253" s="14"/>
      <c r="Z253" s="14"/>
      <c r="AA253" s="14"/>
    </row>
    <row r="254" spans="1:2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99"/>
      <c r="V254" s="99"/>
      <c r="W254" s="99"/>
      <c r="X254" s="99"/>
      <c r="Y254" s="14"/>
      <c r="Z254" s="14"/>
      <c r="AA254" s="14"/>
    </row>
    <row r="255" spans="1:2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99"/>
      <c r="V255" s="99"/>
      <c r="W255" s="99"/>
      <c r="X255" s="99"/>
      <c r="Y255" s="14"/>
      <c r="Z255" s="14"/>
      <c r="AA255" s="14"/>
    </row>
    <row r="256" spans="1:2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99"/>
      <c r="V256" s="99"/>
      <c r="W256" s="99"/>
      <c r="X256" s="99"/>
      <c r="Y256" s="14"/>
      <c r="Z256" s="14"/>
      <c r="AA256" s="14"/>
    </row>
    <row r="257" spans="1:2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99"/>
      <c r="V257" s="99"/>
      <c r="W257" s="99"/>
      <c r="X257" s="99"/>
      <c r="Y257" s="14"/>
      <c r="Z257" s="14"/>
      <c r="AA257" s="14"/>
    </row>
    <row r="258" spans="1:2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99"/>
      <c r="V258" s="99"/>
      <c r="W258" s="99"/>
      <c r="X258" s="99"/>
      <c r="Y258" s="14"/>
      <c r="Z258" s="14"/>
      <c r="AA258" s="14"/>
    </row>
    <row r="259" spans="1:2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99"/>
      <c r="V259" s="99"/>
      <c r="W259" s="99"/>
      <c r="X259" s="99"/>
      <c r="Y259" s="14"/>
      <c r="Z259" s="14"/>
      <c r="AA259" s="14"/>
    </row>
    <row r="260" spans="1:2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99"/>
      <c r="V260" s="99"/>
      <c r="W260" s="99"/>
      <c r="X260" s="99"/>
      <c r="Y260" s="14"/>
      <c r="Z260" s="14"/>
      <c r="AA260" s="14"/>
    </row>
    <row r="261" spans="1:2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99"/>
      <c r="V261" s="99"/>
      <c r="W261" s="99"/>
      <c r="X261" s="99"/>
      <c r="Y261" s="14"/>
      <c r="Z261" s="14"/>
      <c r="AA261" s="14"/>
    </row>
    <row r="262" spans="1:2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99"/>
      <c r="V262" s="99"/>
      <c r="W262" s="99"/>
      <c r="X262" s="99"/>
      <c r="Y262" s="14"/>
      <c r="Z262" s="14"/>
      <c r="AA262" s="14"/>
    </row>
    <row r="263" spans="1:2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99"/>
      <c r="V263" s="99"/>
      <c r="W263" s="99"/>
      <c r="X263" s="99"/>
      <c r="Y263" s="14"/>
      <c r="Z263" s="14"/>
      <c r="AA263" s="14"/>
    </row>
    <row r="264" spans="1:2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99"/>
      <c r="V264" s="99"/>
      <c r="W264" s="99"/>
      <c r="X264" s="99"/>
      <c r="Y264" s="14"/>
      <c r="Z264" s="14"/>
      <c r="AA264" s="14"/>
    </row>
    <row r="265" spans="1:2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99"/>
      <c r="V265" s="99"/>
      <c r="W265" s="99"/>
      <c r="X265" s="99"/>
      <c r="Y265" s="14"/>
      <c r="Z265" s="14"/>
      <c r="AA265" s="14"/>
    </row>
    <row r="266" spans="1:2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99"/>
      <c r="V266" s="99"/>
      <c r="W266" s="99"/>
      <c r="X266" s="99"/>
      <c r="Y266" s="14"/>
      <c r="Z266" s="14"/>
      <c r="AA266" s="14"/>
    </row>
    <row r="267" spans="1:2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99"/>
      <c r="V267" s="99"/>
      <c r="W267" s="99"/>
      <c r="X267" s="99"/>
      <c r="Y267" s="14"/>
      <c r="Z267" s="14"/>
      <c r="AA267" s="14"/>
    </row>
    <row r="268" spans="1:2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99"/>
      <c r="V268" s="99"/>
      <c r="W268" s="99"/>
      <c r="X268" s="99"/>
      <c r="Y268" s="14"/>
      <c r="Z268" s="14"/>
      <c r="AA268" s="14"/>
    </row>
    <row r="269" spans="1:2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99"/>
      <c r="V269" s="99"/>
      <c r="W269" s="99"/>
      <c r="X269" s="99"/>
      <c r="Y269" s="14"/>
      <c r="Z269" s="14"/>
      <c r="AA269" s="14"/>
    </row>
    <row r="270" spans="1:2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99"/>
      <c r="V270" s="99"/>
      <c r="W270" s="99"/>
      <c r="X270" s="99"/>
      <c r="Y270" s="14"/>
      <c r="Z270" s="14"/>
      <c r="AA270" s="14"/>
    </row>
    <row r="271" spans="1:2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99"/>
      <c r="V271" s="99"/>
      <c r="W271" s="99"/>
      <c r="X271" s="99"/>
      <c r="Y271" s="14"/>
      <c r="Z271" s="14"/>
      <c r="AA271" s="14"/>
    </row>
    <row r="272" spans="1:2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99"/>
      <c r="V272" s="99"/>
      <c r="W272" s="99"/>
      <c r="X272" s="99"/>
      <c r="Y272" s="14"/>
      <c r="Z272" s="14"/>
      <c r="AA272" s="14"/>
    </row>
    <row r="273" spans="1:2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99"/>
      <c r="V273" s="99"/>
      <c r="W273" s="99"/>
      <c r="X273" s="99"/>
      <c r="Y273" s="14"/>
      <c r="Z273" s="14"/>
      <c r="AA273" s="14"/>
    </row>
    <row r="274" spans="1:2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99"/>
      <c r="V274" s="99"/>
      <c r="W274" s="99"/>
      <c r="X274" s="99"/>
      <c r="Y274" s="14"/>
      <c r="Z274" s="14"/>
      <c r="AA274" s="14"/>
    </row>
    <row r="275" spans="1:2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99"/>
      <c r="V275" s="99"/>
      <c r="W275" s="99"/>
      <c r="X275" s="99"/>
      <c r="Y275" s="14"/>
      <c r="Z275" s="14"/>
      <c r="AA275" s="14"/>
    </row>
    <row r="276" spans="1:2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99"/>
      <c r="V276" s="99"/>
      <c r="W276" s="99"/>
      <c r="X276" s="99"/>
      <c r="Y276" s="14"/>
      <c r="Z276" s="14"/>
      <c r="AA276" s="14"/>
    </row>
    <row r="277" spans="1:2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99"/>
      <c r="V277" s="99"/>
      <c r="W277" s="99"/>
      <c r="X277" s="99"/>
      <c r="Y277" s="14"/>
      <c r="Z277" s="14"/>
      <c r="AA277" s="14"/>
    </row>
    <row r="278" spans="1:2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99"/>
      <c r="V278" s="99"/>
      <c r="W278" s="99"/>
      <c r="X278" s="99"/>
      <c r="Y278" s="14"/>
      <c r="Z278" s="14"/>
      <c r="AA278" s="14"/>
    </row>
    <row r="279" spans="1:2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99"/>
      <c r="V279" s="99"/>
      <c r="W279" s="99"/>
      <c r="X279" s="99"/>
      <c r="Y279" s="14"/>
      <c r="Z279" s="14"/>
      <c r="AA279" s="14"/>
    </row>
    <row r="280" spans="1:2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99"/>
      <c r="V280" s="99"/>
      <c r="W280" s="99"/>
      <c r="X280" s="99"/>
      <c r="Y280" s="14"/>
      <c r="Z280" s="14"/>
      <c r="AA280" s="14"/>
    </row>
    <row r="281" spans="1:2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99"/>
      <c r="V281" s="99"/>
      <c r="W281" s="99"/>
      <c r="X281" s="99"/>
      <c r="Y281" s="14"/>
      <c r="Z281" s="14"/>
      <c r="AA281" s="14"/>
    </row>
    <row r="282" spans="1:2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99"/>
      <c r="V282" s="99"/>
      <c r="W282" s="99"/>
      <c r="X282" s="99"/>
      <c r="Y282" s="14"/>
      <c r="Z282" s="14"/>
      <c r="AA282" s="14"/>
    </row>
    <row r="283" spans="1:2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99"/>
      <c r="V283" s="99"/>
      <c r="W283" s="99"/>
      <c r="X283" s="99"/>
      <c r="Y283" s="14"/>
      <c r="Z283" s="14"/>
      <c r="AA283" s="14"/>
    </row>
    <row r="284" spans="1:2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99"/>
      <c r="V284" s="99"/>
      <c r="W284" s="99"/>
      <c r="X284" s="99"/>
      <c r="Y284" s="14"/>
      <c r="Z284" s="14"/>
      <c r="AA284" s="14"/>
    </row>
    <row r="285" spans="1:2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99"/>
      <c r="V285" s="99"/>
      <c r="W285" s="99"/>
      <c r="X285" s="99"/>
      <c r="Y285" s="14"/>
      <c r="Z285" s="14"/>
      <c r="AA285" s="14"/>
    </row>
    <row r="286" spans="1:2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99"/>
      <c r="V286" s="99"/>
      <c r="W286" s="99"/>
      <c r="X286" s="99"/>
      <c r="Y286" s="14"/>
      <c r="Z286" s="14"/>
      <c r="AA286" s="14"/>
    </row>
    <row r="287" spans="1:2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99"/>
      <c r="V287" s="99"/>
      <c r="W287" s="99"/>
      <c r="X287" s="99"/>
      <c r="Y287" s="14"/>
      <c r="Z287" s="14"/>
      <c r="AA287" s="14"/>
    </row>
    <row r="288" spans="1:2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99"/>
      <c r="V288" s="99"/>
      <c r="W288" s="99"/>
      <c r="X288" s="99"/>
      <c r="Y288" s="14"/>
      <c r="Z288" s="14"/>
      <c r="AA288" s="14"/>
    </row>
    <row r="289" spans="1:2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99"/>
      <c r="V289" s="99"/>
      <c r="W289" s="99"/>
      <c r="X289" s="99"/>
      <c r="Y289" s="14"/>
      <c r="Z289" s="14"/>
      <c r="AA289" s="14"/>
    </row>
    <row r="290" spans="1:2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99"/>
      <c r="V290" s="99"/>
      <c r="W290" s="99"/>
      <c r="X290" s="99"/>
      <c r="Y290" s="14"/>
      <c r="Z290" s="14"/>
      <c r="AA290" s="14"/>
    </row>
    <row r="291" spans="1:2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99"/>
      <c r="V291" s="99"/>
      <c r="W291" s="99"/>
      <c r="X291" s="99"/>
      <c r="Y291" s="14"/>
      <c r="Z291" s="14"/>
      <c r="AA291" s="14"/>
    </row>
    <row r="292" spans="1:2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99"/>
      <c r="V292" s="99"/>
      <c r="W292" s="99"/>
      <c r="X292" s="99"/>
      <c r="Y292" s="14"/>
      <c r="Z292" s="14"/>
      <c r="AA292" s="14"/>
    </row>
    <row r="293" spans="1:2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99"/>
      <c r="V293" s="99"/>
      <c r="W293" s="99"/>
      <c r="X293" s="99"/>
      <c r="Y293" s="14"/>
      <c r="Z293" s="14"/>
      <c r="AA293" s="14"/>
    </row>
    <row r="294" spans="1:2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99"/>
      <c r="V294" s="99"/>
      <c r="W294" s="99"/>
      <c r="X294" s="99"/>
      <c r="Y294" s="14"/>
      <c r="Z294" s="14"/>
      <c r="AA294" s="14"/>
    </row>
    <row r="295" spans="1:2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99"/>
      <c r="V295" s="99"/>
      <c r="W295" s="99"/>
      <c r="X295" s="99"/>
      <c r="Y295" s="14"/>
      <c r="Z295" s="14"/>
      <c r="AA295" s="14"/>
    </row>
    <row r="296" spans="1:2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99"/>
      <c r="V296" s="99"/>
      <c r="W296" s="99"/>
      <c r="X296" s="99"/>
      <c r="Y296" s="14"/>
      <c r="Z296" s="14"/>
      <c r="AA296" s="14"/>
    </row>
    <row r="297" spans="1:2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99"/>
      <c r="V297" s="99"/>
      <c r="W297" s="99"/>
      <c r="X297" s="99"/>
      <c r="Y297" s="14"/>
      <c r="Z297" s="14"/>
      <c r="AA297" s="14"/>
    </row>
    <row r="298" spans="1:2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99"/>
      <c r="V298" s="99"/>
      <c r="W298" s="99"/>
      <c r="X298" s="99"/>
      <c r="Y298" s="14"/>
      <c r="Z298" s="14"/>
      <c r="AA298" s="14"/>
    </row>
    <row r="299" spans="1:2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99"/>
      <c r="V299" s="99"/>
      <c r="W299" s="99"/>
      <c r="X299" s="99"/>
      <c r="Y299" s="14"/>
      <c r="Z299" s="14"/>
      <c r="AA299" s="14"/>
    </row>
    <row r="300" spans="1:2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99"/>
      <c r="V300" s="99"/>
      <c r="W300" s="99"/>
      <c r="X300" s="99"/>
      <c r="Y300" s="14"/>
      <c r="Z300" s="14"/>
      <c r="AA300" s="14"/>
    </row>
    <row r="301" spans="1:2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99"/>
      <c r="V301" s="99"/>
      <c r="W301" s="99"/>
      <c r="X301" s="99"/>
      <c r="Y301" s="14"/>
      <c r="Z301" s="14"/>
      <c r="AA301" s="14"/>
    </row>
    <row r="302" spans="1:2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99"/>
      <c r="V302" s="99"/>
      <c r="W302" s="99"/>
      <c r="X302" s="99"/>
      <c r="Y302" s="14"/>
      <c r="Z302" s="14"/>
      <c r="AA302" s="14"/>
    </row>
    <row r="303" spans="1:2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99"/>
      <c r="V303" s="99"/>
      <c r="W303" s="99"/>
      <c r="X303" s="99"/>
      <c r="Y303" s="14"/>
      <c r="Z303" s="14"/>
      <c r="AA303" s="14"/>
    </row>
    <row r="304" spans="1:2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99"/>
      <c r="V304" s="99"/>
      <c r="W304" s="99"/>
      <c r="X304" s="99"/>
      <c r="Y304" s="14"/>
      <c r="Z304" s="14"/>
      <c r="AA304" s="14"/>
    </row>
    <row r="305" spans="1:2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99"/>
      <c r="V305" s="99"/>
      <c r="W305" s="99"/>
      <c r="X305" s="99"/>
      <c r="Y305" s="14"/>
      <c r="Z305" s="14"/>
      <c r="AA305" s="14"/>
    </row>
    <row r="306" spans="1:2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99"/>
      <c r="V306" s="99"/>
      <c r="W306" s="99"/>
      <c r="X306" s="99"/>
      <c r="Y306" s="14"/>
      <c r="Z306" s="14"/>
      <c r="AA306" s="14"/>
    </row>
    <row r="307" spans="1:2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99"/>
      <c r="V307" s="99"/>
      <c r="W307" s="99"/>
      <c r="X307" s="99"/>
      <c r="Y307" s="14"/>
      <c r="Z307" s="14"/>
      <c r="AA307" s="14"/>
    </row>
    <row r="308" spans="1:2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99"/>
      <c r="V308" s="99"/>
      <c r="W308" s="99"/>
      <c r="X308" s="99"/>
      <c r="Y308" s="14"/>
      <c r="Z308" s="14"/>
      <c r="AA308" s="14"/>
    </row>
    <row r="309" spans="1:2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99"/>
      <c r="V309" s="99"/>
      <c r="W309" s="99"/>
      <c r="X309" s="99"/>
      <c r="Y309" s="14"/>
      <c r="Z309" s="14"/>
      <c r="AA309" s="14"/>
    </row>
    <row r="310" spans="1:2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99"/>
      <c r="V310" s="99"/>
      <c r="W310" s="99"/>
      <c r="X310" s="99"/>
      <c r="Y310" s="14"/>
      <c r="Z310" s="14"/>
      <c r="AA310" s="14"/>
    </row>
    <row r="311" spans="1:2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99"/>
      <c r="V311" s="99"/>
      <c r="W311" s="99"/>
      <c r="X311" s="99"/>
      <c r="Y311" s="14"/>
      <c r="Z311" s="14"/>
      <c r="AA311" s="14"/>
    </row>
    <row r="312" spans="1:2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99"/>
      <c r="V312" s="99"/>
      <c r="W312" s="99"/>
      <c r="X312" s="99"/>
      <c r="Y312" s="14"/>
      <c r="Z312" s="14"/>
      <c r="AA312" s="14"/>
    </row>
    <row r="313" spans="1:2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99"/>
      <c r="V313" s="99"/>
      <c r="W313" s="99"/>
      <c r="X313" s="99"/>
      <c r="Y313" s="14"/>
      <c r="Z313" s="14"/>
      <c r="AA313" s="14"/>
    </row>
    <row r="314" spans="1:2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99"/>
      <c r="V314" s="99"/>
      <c r="W314" s="99"/>
      <c r="X314" s="99"/>
      <c r="Y314" s="14"/>
      <c r="Z314" s="14"/>
      <c r="AA314" s="14"/>
    </row>
    <row r="315" spans="1:2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99"/>
      <c r="V315" s="99"/>
      <c r="W315" s="99"/>
      <c r="X315" s="99"/>
      <c r="Y315" s="14"/>
      <c r="Z315" s="14"/>
      <c r="AA315" s="14"/>
    </row>
    <row r="316" spans="1:2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99"/>
      <c r="V316" s="99"/>
      <c r="W316" s="99"/>
      <c r="X316" s="99"/>
      <c r="Y316" s="14"/>
      <c r="Z316" s="14"/>
      <c r="AA316" s="14"/>
    </row>
    <row r="317" spans="1:2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99"/>
      <c r="V317" s="99"/>
      <c r="W317" s="99"/>
      <c r="X317" s="99"/>
      <c r="Y317" s="14"/>
      <c r="Z317" s="14"/>
      <c r="AA317" s="14"/>
    </row>
    <row r="318" spans="1:2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99"/>
      <c r="V318" s="99"/>
      <c r="W318" s="99"/>
      <c r="X318" s="99"/>
      <c r="Y318" s="14"/>
      <c r="Z318" s="14"/>
      <c r="AA318" s="14"/>
    </row>
    <row r="319" spans="1:2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99"/>
      <c r="V319" s="99"/>
      <c r="W319" s="99"/>
      <c r="X319" s="99"/>
      <c r="Y319" s="14"/>
      <c r="Z319" s="14"/>
      <c r="AA319" s="14"/>
    </row>
    <row r="320" spans="1:2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99"/>
      <c r="V320" s="99"/>
      <c r="W320" s="99"/>
      <c r="X320" s="99"/>
      <c r="Y320" s="14"/>
      <c r="Z320" s="14"/>
      <c r="AA320" s="14"/>
    </row>
    <row r="321" spans="1:2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99"/>
      <c r="V321" s="99"/>
      <c r="W321" s="99"/>
      <c r="X321" s="99"/>
      <c r="Y321" s="14"/>
      <c r="Z321" s="14"/>
      <c r="AA321" s="14"/>
    </row>
    <row r="322" spans="1:2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99"/>
      <c r="V322" s="99"/>
      <c r="W322" s="99"/>
      <c r="X322" s="99"/>
      <c r="Y322" s="14"/>
      <c r="Z322" s="14"/>
      <c r="AA322" s="14"/>
    </row>
    <row r="323" spans="1:2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99"/>
      <c r="V323" s="99"/>
      <c r="W323" s="99"/>
      <c r="X323" s="99"/>
      <c r="Y323" s="14"/>
      <c r="Z323" s="14"/>
      <c r="AA323" s="14"/>
    </row>
    <row r="324" spans="1:2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99"/>
      <c r="V324" s="99"/>
      <c r="W324" s="99"/>
      <c r="X324" s="99"/>
      <c r="Y324" s="14"/>
      <c r="Z324" s="14"/>
      <c r="AA324" s="14"/>
    </row>
    <row r="325" spans="1:2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99"/>
      <c r="V325" s="99"/>
      <c r="W325" s="99"/>
      <c r="X325" s="99"/>
      <c r="Y325" s="14"/>
      <c r="Z325" s="14"/>
      <c r="AA325" s="14"/>
    </row>
    <row r="326" spans="1:2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99"/>
      <c r="V326" s="99"/>
      <c r="W326" s="99"/>
      <c r="X326" s="99"/>
      <c r="Y326" s="14"/>
      <c r="Z326" s="14"/>
      <c r="AA326" s="14"/>
    </row>
    <row r="327" spans="1:2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99"/>
      <c r="V327" s="99"/>
      <c r="W327" s="99"/>
      <c r="X327" s="99"/>
      <c r="Y327" s="14"/>
      <c r="Z327" s="14"/>
      <c r="AA327" s="14"/>
    </row>
    <row r="328" spans="1:2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99"/>
      <c r="V328" s="99"/>
      <c r="W328" s="99"/>
      <c r="X328" s="99"/>
      <c r="Y328" s="14"/>
      <c r="Z328" s="14"/>
      <c r="AA328" s="14"/>
    </row>
    <row r="329" spans="1:2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99"/>
      <c r="V329" s="99"/>
      <c r="W329" s="99"/>
      <c r="X329" s="99"/>
      <c r="Y329" s="14"/>
      <c r="Z329" s="14"/>
      <c r="AA329" s="14"/>
    </row>
    <row r="330" spans="1:2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99"/>
      <c r="V330" s="99"/>
      <c r="W330" s="99"/>
      <c r="X330" s="99"/>
      <c r="Y330" s="14"/>
      <c r="Z330" s="14"/>
      <c r="AA330" s="14"/>
    </row>
    <row r="331" spans="1:2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99"/>
      <c r="V331" s="99"/>
      <c r="W331" s="99"/>
      <c r="X331" s="99"/>
      <c r="Y331" s="14"/>
      <c r="Z331" s="14"/>
      <c r="AA331" s="14"/>
    </row>
    <row r="332" spans="1:2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99"/>
      <c r="V332" s="99"/>
      <c r="W332" s="99"/>
      <c r="X332" s="99"/>
      <c r="Y332" s="14"/>
      <c r="Z332" s="14"/>
      <c r="AA332" s="14"/>
    </row>
    <row r="333" spans="1:2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99"/>
      <c r="V333" s="99"/>
      <c r="W333" s="99"/>
      <c r="X333" s="99"/>
      <c r="Y333" s="14"/>
      <c r="Z333" s="14"/>
      <c r="AA333" s="14"/>
    </row>
    <row r="334" spans="1:27" x14ac:dyDescent="0.25">
      <c r="C334" s="23"/>
      <c r="D334" s="23"/>
      <c r="E334" s="23"/>
      <c r="F334" s="23"/>
      <c r="G334" s="23"/>
      <c r="H334" s="23"/>
      <c r="R334" s="14"/>
    </row>
    <row r="335" spans="1:27" x14ac:dyDescent="0.25">
      <c r="C335" s="23"/>
      <c r="D335" s="23"/>
      <c r="E335" s="23"/>
      <c r="F335" s="23"/>
      <c r="G335" s="23"/>
      <c r="H335" s="23"/>
      <c r="R335" s="14"/>
    </row>
    <row r="336" spans="1:27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  <c r="R344" s="14"/>
    </row>
    <row r="345" spans="3:18" x14ac:dyDescent="0.25">
      <c r="C345" s="23"/>
      <c r="D345" s="23"/>
      <c r="E345" s="23"/>
      <c r="F345" s="23"/>
      <c r="G345" s="23"/>
      <c r="H345" s="23"/>
      <c r="R345" s="14"/>
    </row>
    <row r="346" spans="3:18" x14ac:dyDescent="0.25">
      <c r="C346" s="23"/>
      <c r="D346" s="23"/>
      <c r="E346" s="23"/>
      <c r="F346" s="23"/>
      <c r="G346" s="23"/>
      <c r="H346" s="23"/>
      <c r="R346" s="14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  <row r="730" spans="3:8" x14ac:dyDescent="0.25">
      <c r="C730" s="23"/>
      <c r="D730" s="23"/>
      <c r="E730" s="23"/>
      <c r="F730" s="23"/>
      <c r="G730" s="23"/>
      <c r="H730" s="23"/>
    </row>
    <row r="731" spans="3:8" x14ac:dyDescent="0.25">
      <c r="C731" s="23"/>
      <c r="D731" s="23"/>
      <c r="E731" s="23"/>
      <c r="F731" s="23"/>
      <c r="G731" s="23"/>
      <c r="H731" s="23"/>
    </row>
  </sheetData>
  <mergeCells count="17">
    <mergeCell ref="C5:AA5"/>
    <mergeCell ref="C4:AA4"/>
    <mergeCell ref="T1:AA1"/>
    <mergeCell ref="A11:C12"/>
    <mergeCell ref="I8:AA8"/>
    <mergeCell ref="H11:O12"/>
    <mergeCell ref="A10:O10"/>
    <mergeCell ref="R10:R12"/>
    <mergeCell ref="S10:S12"/>
    <mergeCell ref="D11:E12"/>
    <mergeCell ref="T10:Y11"/>
    <mergeCell ref="F11:G12"/>
    <mergeCell ref="P10:Q12"/>
    <mergeCell ref="Z10:AA11"/>
    <mergeCell ref="C3:AA3"/>
    <mergeCell ref="C2:AA2"/>
    <mergeCell ref="I7:AA7"/>
  </mergeCells>
  <phoneticPr fontId="3" type="noConversion"/>
  <printOptions horizontalCentered="1"/>
  <pageMargins left="0" right="0" top="0.19685039370078741" bottom="0" header="0.31496062992125984" footer="0.15748031496062992"/>
  <pageSetup paperSize="9" scale="71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2017-01-18T11:31:53Z</cp:lastPrinted>
  <dcterms:created xsi:type="dcterms:W3CDTF">2011-12-09T07:36:49Z</dcterms:created>
  <dcterms:modified xsi:type="dcterms:W3CDTF">2017-01-18T12:06:39Z</dcterms:modified>
</cp:coreProperties>
</file>