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255" activeTab="0"/>
  </bookViews>
  <sheets>
    <sheet name="Доходы" sheetId="1" r:id="rId1"/>
  </sheets>
  <externalReferences>
    <externalReference r:id="rId4"/>
    <externalReference r:id="rId5"/>
  </externalReferences>
  <definedNames>
    <definedName name="ha">'[2]Лист1'!$G$292,'[2]Лист1'!$G$287</definedName>
    <definedName name="hi">'[1]Лист1'!$G$292,'[1]Лист1'!$G$287</definedName>
    <definedName name="Orgs">"I5;I15;I22;I26;I30;I37;I41;I45;I49;I53;I57;I67;I71;I78;I85;I92;I96;I100;I107;I114;I118;I122;I126;I130;I137;I147;I151;I155;I159;I163;I170;I177;I184;I191;I195;I202;I206;I210;I214;I218;I222"</definedName>
    <definedName name="доля">#REF!</definedName>
    <definedName name="_xlnm.Print_Titles" localSheetId="0">'Доходы'!$7:$8</definedName>
    <definedName name="процент">#REF!</definedName>
  </definedNames>
  <calcPr fullCalcOnLoad="1"/>
</workbook>
</file>

<file path=xl/sharedStrings.xml><?xml version="1.0" encoding="utf-8"?>
<sst xmlns="http://schemas.openxmlformats.org/spreadsheetml/2006/main" count="237" uniqueCount="163">
  <si>
    <t xml:space="preserve">Код бюджетной классификации Российской Федерации </t>
  </si>
  <si>
    <t>Наименование налога (сбора)</t>
  </si>
  <si>
    <t>000</t>
  </si>
  <si>
    <t>1 00 00000 00 0000 000</t>
  </si>
  <si>
    <t>1 01 00000 00 0000 000</t>
  </si>
  <si>
    <t xml:space="preserve">1 01 02000 01 0000 110 </t>
  </si>
  <si>
    <t>Налог на доходы физических лиц</t>
  </si>
  <si>
    <t>1 01 02010 01 1000 110</t>
  </si>
  <si>
    <t>Налог на доходы физических лиц с доходов, полученных в виде дивидендов от долевого участия в деятельности организаций</t>
  </si>
  <si>
    <t>1 01 02030 01 1000 110</t>
  </si>
  <si>
    <t>1 01 02040 01 1000 110</t>
  </si>
  <si>
    <t>1 01 02050 01 1000 110</t>
  </si>
  <si>
    <t xml:space="preserve">1 05 01010 01 0000 110 </t>
  </si>
  <si>
    <t>1 05 01020 01 0000 110</t>
  </si>
  <si>
    <t xml:space="preserve">1 05 02000 01 0000 110 </t>
  </si>
  <si>
    <t>1 05 03000 01 0000 110</t>
  </si>
  <si>
    <t>1 06 00000 00 0000 000</t>
  </si>
  <si>
    <t>НАЛОГИ НА ИМУЩЕСТВО</t>
  </si>
  <si>
    <t>1 06 01000 03 0000 110</t>
  </si>
  <si>
    <t>Налог на имущество физических лиц</t>
  </si>
  <si>
    <t xml:space="preserve">1 06 05010 02 0000 110 </t>
  </si>
  <si>
    <t xml:space="preserve">Налог на игорный бизнес, зачисляемый в бюджеты субъектов Российской Федерации </t>
  </si>
  <si>
    <t>1 06 06000 03 0000 110</t>
  </si>
  <si>
    <t>Земельный налог</t>
  </si>
  <si>
    <t>1 06 06010 03 0000 110</t>
  </si>
  <si>
    <t>Земельный налог за земли сельскохозяйственного назначения</t>
  </si>
  <si>
    <t>1 06 06020 03 0000 110</t>
  </si>
  <si>
    <t>Земельный налог  за земли городских поселений</t>
  </si>
  <si>
    <t>1 06 06040  03 0000 110</t>
  </si>
  <si>
    <t>Земельный налог за другие земли несельскохозяйственного назначения</t>
  </si>
  <si>
    <t>Водный налог</t>
  </si>
  <si>
    <t>1 08 07140 01 1000 110</t>
  </si>
  <si>
    <t>Государственная пошлина за государственную регистрацию транспортных средств и иные юридически значимые действия . связанные с изменениями и выдачей документов на транспортные средства, выдачей регистрационных знаков</t>
  </si>
  <si>
    <t>1 08 07150 01 0000 110</t>
  </si>
  <si>
    <t>Государственная пошлина за выдачу разрешения за размещение наружной рекламы</t>
  </si>
  <si>
    <t>1 08 07160 01 0000 110</t>
  </si>
  <si>
    <t>Государственная пошлина за выдачу ордера на квартиру</t>
  </si>
  <si>
    <t>1 09 00000 00 0000 000</t>
  </si>
  <si>
    <t>ЗАДОЛЖЕННОСТЬ ПО ОТМЕНЕННЫМ НАЛОГАМ, СБОРАМ И ИНЫМ ОБЯЗАТЕЛЬНЫМ ПЛАТЕЖАМ</t>
  </si>
  <si>
    <t>1 09 03000 00 0000 110</t>
  </si>
  <si>
    <t>Платежи за пользование природными ресурсами</t>
  </si>
  <si>
    <t>1 09 03080 01 000 110</t>
  </si>
  <si>
    <t>Отчисления на воспроизводство минерально-сырьевой базы</t>
  </si>
  <si>
    <t>1 09 03082 02 1000 110</t>
  </si>
  <si>
    <t>Отчисления на воспроизводство минерально-сырьевой базы, зачисляемые в бюджеты субъектов Российской Федерации, за исключением уплачиваемых при добыче общераспространенных полезных ископаемых и подземных вод, используемых для местных нужд</t>
  </si>
  <si>
    <t>Прочие отмененные налоги (платежи за пользование недрами,налоги субъектов, местные налоги, налог на пользователей автодорог, налог с владельцев транспортных средств)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</si>
  <si>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</si>
  <si>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</si>
  <si>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1 11 03020 02 0000 120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</si>
  <si>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</si>
  <si>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1 11 05000 00 0000 120</t>
  </si>
  <si>
    <t>1 11 05011 01 0000 120</t>
  </si>
  <si>
    <t>Арендная плата и поступления от продажи права на заключение договоров аренды за земли сельскохозяйственного назначения до разграничения государственной собственности на землю</t>
  </si>
  <si>
    <t>1 11 05012 01 0000 120</t>
  </si>
  <si>
    <t>Арендная плата и поступления от продажи права на заключение договоров аренды за земли городских поселений до разграничения государственной собственности на землю</t>
  </si>
  <si>
    <t>1 11 05013 03 0000 120</t>
  </si>
  <si>
    <t>Арендная плата и поступления от продажи права на заключение договоров аренды за земли сельских поселений до разграничения государственной собственности на  землю</t>
  </si>
  <si>
    <t>1 11 05014 01 0000 120</t>
  </si>
  <si>
    <t>Арендная плата и поступления от продажи права на заключение договоров аренды за другие земли несельскохозяйственного назначения до разграничения государственной собственности на землю</t>
  </si>
  <si>
    <t>1 11 05015 03 0000 120</t>
  </si>
  <si>
    <t xml:space="preserve">Арендная плата и поступления от продажи права на заключение договоров аренды за земли, расположенные в границах муниципальных образований и предназначенные для целей жилищного строительства до разграничения государственной собственности на землю </t>
  </si>
  <si>
    <t>1 11 05020 01 0000 120</t>
  </si>
  <si>
    <t>Арендная плата за земли после разграничения госудасрственной собственности н аземлю и поступления от продажи права на заключение договоров аренды указанных земельных участков</t>
  </si>
  <si>
    <t>1 11 05032 02 0000 120</t>
  </si>
  <si>
    <t>1 11 05033 02 0000 120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</si>
  <si>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и в хозяйственном ведении муниципальных унитарных предприятий</t>
  </si>
  <si>
    <t>1 11 08000 00 0000 120</t>
  </si>
  <si>
    <t>Прочие доходы от использования имущества и прав, находящихся в государственной и муниципальной собственности</t>
  </si>
  <si>
    <t>1 11 08042 02 0000 120</t>
  </si>
  <si>
    <t>Прочие поступления от использования имущества, находящегося в собственности субъектов Российской Федерации</t>
  </si>
  <si>
    <t>1 11 08043 02 0000 120</t>
  </si>
  <si>
    <t>Прочие поступления от использования имущества, находящегося в муниципальной собственности</t>
  </si>
  <si>
    <t>1 12 02000 01 0000 120</t>
  </si>
  <si>
    <t>Платежи при пользовании недрами</t>
  </si>
  <si>
    <t>ВСЕГО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</si>
  <si>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и в хозяйственном ведении государственных унитарных предприятий субъектов Российской Федерации</t>
  </si>
  <si>
    <t>2 00 00000 00 0000 000</t>
  </si>
  <si>
    <t>БЕЗВОЗМЕЗДНЫЕ ПОСТУПЛЕНИЯ</t>
  </si>
  <si>
    <t>2 02 00000 00 0000 000</t>
  </si>
  <si>
    <t>2 02 01000 00 0000 151</t>
  </si>
  <si>
    <t xml:space="preserve">1 06 06000 00 0000 110 </t>
  </si>
  <si>
    <t>ИТОГО:</t>
  </si>
  <si>
    <t>(тыс. руб.)</t>
  </si>
  <si>
    <t>1 05 00000 00 0000 000</t>
  </si>
  <si>
    <t>НАЛОГИ НА СОВОКУПНЫЙ ДОХОД</t>
  </si>
  <si>
    <t xml:space="preserve">1 06 01000 00 0000 110 </t>
  </si>
  <si>
    <t>00</t>
  </si>
  <si>
    <t>Безвозмездные поступления от других бюджетов бюджетной системы    Российской   Федерации</t>
  </si>
  <si>
    <t>Дотации бюджетам субъектов Российской Федерации и муниципальных образований</t>
  </si>
  <si>
    <t>2 02 03000 00 0000 151</t>
  </si>
  <si>
    <t xml:space="preserve">Субвенции бюджетам субъектов Российской Федерации и муниципальных образований </t>
  </si>
  <si>
    <t>2 02 01001 10  0000 151</t>
  </si>
  <si>
    <t>2 02 03015 10 0000 151</t>
  </si>
  <si>
    <t>2 02 03999 10 0000 151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</si>
  <si>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</si>
  <si>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1 01 02030 01 0000 110</t>
  </si>
  <si>
    <t>1 06 01030 10 0000110</t>
  </si>
  <si>
    <t>1 08 00000 00 0000 000</t>
  </si>
  <si>
    <t xml:space="preserve">Государственная пошлина 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</si>
  <si>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</si>
  <si>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</si>
  <si>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</si>
  <si>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 в соответствии с законодательными актами Российской Федерации на совершение нотариальных действий</t>
  </si>
  <si>
    <t xml:space="preserve">Единый сельскохозяйственный налог </t>
  </si>
  <si>
    <t>Единый сельскохозяйственный налог  (за налоговые периоды, истекшие до 1 января 2011 года)</t>
  </si>
  <si>
    <t>1 05 03010 01 0000 110</t>
  </si>
  <si>
    <t>1 05 03020 01 0000 110</t>
  </si>
  <si>
    <t>1 11 05013 10 0000 120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</si>
  <si>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</si>
  <si>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1 01 02010 01 0000 110</t>
  </si>
  <si>
    <t>Налог на доходы физических лиц с доходов, источниками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228.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</si>
  <si>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</si>
  <si>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1 03 00000 00 0000 000</t>
  </si>
  <si>
    <t>Налоги на товары (работы, 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</si>
  <si>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</si>
  <si>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</si>
  <si>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1 03 02230 01 0000 110</t>
  </si>
  <si>
    <t>Доходы от уплаты акцизов на дизельное топливо, зачисляемые в консолидированные бюджеты субъектов РФ</t>
  </si>
  <si>
    <t>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</si>
  <si>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РФ</t>
  </si>
  <si>
    <t>1 03 02250 01 0000 110</t>
  </si>
  <si>
    <t>Доходы от уплаты акцизов на автомобильный бензин, производимый на территории РФ, зачисляемые в консолидированные бюджеты субъектов РФ</t>
  </si>
  <si>
    <t>1 03 02260 01 0000 110</t>
  </si>
  <si>
    <t>Доходы от уплаты акцизов на прямогонный бензин, производимый на территории РФ, зачисляемые в консолидированные бюджеты субъектов РФ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</si>
  <si>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</si>
  <si>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</si>
  <si>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</si>
  <si>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</si>
  <si>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</si>
  <si>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</si>
  <si>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</si>
  <si>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</si>
  <si>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Дотации бюджетам сельских поселений на выравнивание бюджетной обеспеченности</t>
  </si>
  <si>
    <t>Субвенции  бюджетам сельских поселений на осуществление первичного воинского учета на территориях, где отсутствуют военные комиссариаты</t>
  </si>
  <si>
    <t>Прочие субвенции бюджетам сельских поселений</t>
  </si>
  <si>
    <t> ДОХОДЫ</t>
  </si>
  <si>
    <t> НАЛОГИ НА ПРИБЫЛЬ, ДОХОДЫ</t>
  </si>
  <si>
    <t xml:space="preserve">                                                                                                  Приложение 2</t>
  </si>
  <si>
    <t xml:space="preserve">Доходы местного бюджета по группам, подгруппам, статьям, подстатьям и элементам доходов классификации доходов бюджетов Российской Федерации на 2016 год </t>
  </si>
  <si>
    <t xml:space="preserve">Утверждено на 2016 год </t>
  </si>
  <si>
    <t>2 02 04000 00 0000 151</t>
  </si>
  <si>
    <t>Иные межбюджетные трансферты</t>
  </si>
  <si>
    <t>2 02 04999 10 0000 151</t>
  </si>
  <si>
    <t>Прочие межбюджетные трансферты, передаваемые  бюджетам сельских поселений</t>
  </si>
  <si>
    <t>1 06 06030 00 0000 110</t>
  </si>
  <si>
    <t>2 02 02000 00 0000 151</t>
  </si>
  <si>
    <t>Субсидии бюджетам субъектов  Российской Федерации и муниципальных образований (межбюджетные субсидии)</t>
  </si>
  <si>
    <t>2 02 02999 10 0000 151</t>
  </si>
  <si>
    <t>Прочие субсидии бюджетам сельских поселений</t>
  </si>
  <si>
    <t>2 04 00000 00 0000 000</t>
  </si>
  <si>
    <t>Безвозмездные поступления от негосударственных организаций</t>
  </si>
  <si>
    <t>2 04 05099 10 0000 180</t>
  </si>
  <si>
    <t>Прочие безвозмездные поступления от негосударственных организаций в бюджеты сельских поселений</t>
  </si>
  <si>
    <t>2 07 00000 00 0000 180</t>
  </si>
  <si>
    <t>Прочие безвозмедные поступления</t>
  </si>
  <si>
    <t>2 07 05030 10 0000 180</t>
  </si>
  <si>
    <t>Прочие безвозмездные поступления  в бюджеты  сельских поселений</t>
  </si>
  <si>
    <t>Исполнено за 9 месяцев 2016 года</t>
  </si>
  <si>
    <t>1 16 00000 00 0000 000</t>
  </si>
  <si>
    <t>ШТРАФЫ, САНКЦИИ, ВОЗМЕЩЕНИЕ УЩЕРБА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</si>
  <si>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</si>
  <si>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</si>
  <si>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к постановлению администрации Беляницкого сельского поселения Сонковского района Тверской области от  19.10 2016 № 63 - па  "Об утверждении очета об исполнении бюджета муниципального образования Беляницкое сельское  поселение Сонковского района Тверской области за 9 месяцев 2016 года"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</si>
</sst>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_р_._-;\-* #,##0.0_р_._-;_-* &quot;-&quot;_р_._-;_-@_-"/>
    <numFmt numFmtId="166" formatCode="0.0"/>
    <numFmt numFmtId="167" formatCode="_-* #,##0.00_р_._-;\-* #,##0.00_р_._-;_-* &quot;-&quot;_р_._-;_-@_-"/>
    <numFmt numFmtId="168" formatCode="_-* #,##0.000_р_._-;\-* #,##0.000_р_._-;_-* &quot;-&quot;_р_._-;_-@_-"/>
    <numFmt numFmtId="169" formatCode="_-* #,##0.0_р_._-;\-* #,##0.0_р_._-;_-* &quot;-&quot;??_р_._-;_-@_-"/>
    <numFmt numFmtId="170" formatCode="_-* #,##0.0_р_._-;\-* #,##0.0_р_._-;_-* &quot;-&quot;?_р_._-;_-@_-"/>
    <numFmt numFmtId="171" formatCode="_-* #,##0.000_р_._-;\-* #,##0.000_р_._-;_-* &quot;-&quot;??_р_._-;_-@_-"/>
    <numFmt numFmtId="172" formatCode="_-* #,##0.0000_р_._-;\-* #,##0.0000_р_._-;_-* &quot;-&quot;??_р_._-;_-@_-"/>
    <numFmt numFmtId="173" formatCode="_-* #,##0.00000_р_._-;\-* #,##0.000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%"/>
    <numFmt numFmtId="178" formatCode="0.000000"/>
    <numFmt numFmtId="179" formatCode="0.00000"/>
    <numFmt numFmtId="180" formatCode="0.0000"/>
    <numFmt numFmtId="181" formatCode="0.000"/>
    <numFmt numFmtId="182" formatCode="000000"/>
    <numFmt numFmtId="183" formatCode="0.00000000"/>
    <numFmt numFmtId="184" formatCode="0.000000000"/>
    <numFmt numFmtId="185" formatCode="0.0000000"/>
    <numFmt numFmtId="186" formatCode="0000"/>
    <numFmt numFmtId="187" formatCode="0_ ;[Red]\-0\ "/>
    <numFmt numFmtId="188" formatCode="#.##0.00"/>
    <numFmt numFmtId="189" formatCode="#,##0.0"/>
    <numFmt numFmtId="190" formatCode="#.##0.0"/>
    <numFmt numFmtId="191" formatCode="#.##0.000"/>
    <numFmt numFmtId="192" formatCode="#.##0."/>
    <numFmt numFmtId="193" formatCode="#.##0"/>
    <numFmt numFmtId="194" formatCode="#.##"/>
    <numFmt numFmtId="195" formatCode="#.#"/>
    <numFmt numFmtId="196" formatCode="d/m"/>
    <numFmt numFmtId="197" formatCode="#,##0_ ;\-#,##0\ "/>
    <numFmt numFmtId="198" formatCode="00,000"/>
    <numFmt numFmtId="199" formatCode="0,000"/>
    <numFmt numFmtId="200" formatCode="#,##0\ &quot;р.&quot;;\-#,##0\ &quot;р.&quot;"/>
    <numFmt numFmtId="201" formatCode="#,##0\ &quot;р.&quot;;[Red]\-#,##0\ &quot;р.&quot;"/>
    <numFmt numFmtId="202" formatCode="#,##0.00\ &quot;р.&quot;;\-#,##0.00\ &quot;р.&quot;"/>
    <numFmt numFmtId="203" formatCode="#,##0.00\ &quot;р.&quot;;[Red]\-#,##0.00\ &quot;р.&quot;"/>
    <numFmt numFmtId="204" formatCode="_-* #,##0\ &quot;р.&quot;_-;\-* #,##0\ &quot;р.&quot;_-;_-* &quot;-&quot;\ &quot;р.&quot;_-;_-@_-"/>
    <numFmt numFmtId="205" formatCode="_-* #,##0\ _р_._-;\-* #,##0\ _р_._-;_-* &quot;-&quot;\ _р_._-;_-@_-"/>
    <numFmt numFmtId="206" formatCode="_-* #,##0.00\ &quot;р.&quot;_-;\-* #,##0.00\ &quot;р.&quot;_-;_-* &quot;-&quot;??\ &quot;р.&quot;_-;_-@_-"/>
    <numFmt numFmtId="207" formatCode="_-* #,##0.00\ _р_._-;\-* #,##0.00\ _р_._-;_-* &quot;-&quot;??\ _р_._-;_-@_-"/>
    <numFmt numFmtId="208" formatCode="0.0_)"/>
    <numFmt numFmtId="209" formatCode="_-* #,##0.0000_р_._-;\-* #,##0.0000_р_._-;_-* &quot;-&quot;_р_._-;_-@_-"/>
    <numFmt numFmtId="210" formatCode="_-* #,##0.00000_р_._-;\-* #,##0.00000_р_._-;_-* &quot;-&quot;_р_._-;_-@_-"/>
    <numFmt numFmtId="211" formatCode="_-* #,##0.000000_р_._-;\-* #,##0.000000_р_._-;_-* &quot;-&quot;_р_._-;_-@_-"/>
    <numFmt numFmtId="212" formatCode="_-* #,##0.0000000_р_._-;\-* #,##0.0000000_р_._-;_-* &quot;-&quot;_р_._-;_-@_-"/>
    <numFmt numFmtId="213" formatCode="_-* #,##0.00000000_р_._-;\-* #,##0.00000000_р_._-;_-* &quot;-&quot;_р_._-;_-@_-"/>
    <numFmt numFmtId="214" formatCode="_-* #,##0.000000000_р_._-;\-* #,##0.000000000_р_._-;_-* &quot;-&quot;_р_._-;_-@_-"/>
    <numFmt numFmtId="215" formatCode="_-* #,##0.0000000000_р_._-;\-* #,##0.0000000000_р_._-;_-* &quot;-&quot;_р_._-;_-@_-"/>
    <numFmt numFmtId="216" formatCode="_-* #,##0.00000000000_р_._-;\-* #,##0.00000000000_р_._-;_-* &quot;-&quot;_р_._-;_-@_-"/>
    <numFmt numFmtId="217" formatCode="_-* #,##0.000000000000_р_._-;\-* #,##0.000000000000_р_._-;_-* &quot;-&quot;_р_._-;_-@_-"/>
    <numFmt numFmtId="218" formatCode="_-* #,##0.0000000000000_р_._-;\-* #,##0.0000000000000_р_._-;_-* &quot;-&quot;_р_._-;_-@_-"/>
    <numFmt numFmtId="219" formatCode="_-* #,##0.00000000000000_р_._-;\-* #,##0.00000000000000_р_._-;_-* &quot;-&quot;_р_._-;_-@_-"/>
    <numFmt numFmtId="220" formatCode="_-* #,##0.000000000000000_р_._-;\-* #,##0.000000000000000_р_._-;_-* &quot;-&quot;_р_._-;_-@_-"/>
    <numFmt numFmtId="221" formatCode="_-* #,##0.0&quot;р.&quot;_-;\-* #,##0.0&quot;р.&quot;_-;_-* &quot;-&quot;?&quot;р.&quot;_-;_-@_-"/>
    <numFmt numFmtId="222" formatCode="#,##0.0_ ;\-#,##0.0\ "/>
    <numFmt numFmtId="223" formatCode="_-* #,##0_р_._-;\-* #,##0_р_._-;_-* &quot;-&quot;?_р_._-;_-@_-"/>
    <numFmt numFmtId="224" formatCode="###,###,###,##0.00"/>
    <numFmt numFmtId="225" formatCode="000"/>
    <numFmt numFmtId="226" formatCode="[$€-2]\ ###,000_);[Red]\([$€-2]\ ###,000\)"/>
    <numFmt numFmtId="227" formatCode="#,##0.000"/>
  </numFmts>
  <fonts count="52">
    <font>
      <sz val="10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 Cyr"/>
      <family val="1"/>
    </font>
    <font>
      <sz val="12"/>
      <name val="Times New Roman Cyr"/>
      <family val="1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sz val="10"/>
      <color indexed="12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2" fontId="1" fillId="0" borderId="0">
      <alignment/>
      <protection locked="0"/>
    </xf>
    <xf numFmtId="42" fontId="1" fillId="0" borderId="0">
      <alignment/>
      <protection locked="0"/>
    </xf>
    <xf numFmtId="42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2" applyNumberFormat="0" applyAlignment="0" applyProtection="0"/>
    <xf numFmtId="0" fontId="38" fillId="26" borderId="3" applyNumberFormat="0" applyAlignment="0" applyProtection="0"/>
    <xf numFmtId="0" fontId="39" fillId="26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7" borderId="8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  <xf numFmtId="42" fontId="1" fillId="0" borderId="0">
      <alignment/>
      <protection locked="0"/>
    </xf>
  </cellStyleXfs>
  <cellXfs count="9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1" xfId="0" applyFont="1" applyBorder="1" applyAlignment="1">
      <alignment/>
    </xf>
    <xf numFmtId="49" fontId="11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/>
    </xf>
    <xf numFmtId="49" fontId="10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10" fillId="0" borderId="11" xfId="0" applyFont="1" applyBorder="1" applyAlignment="1">
      <alignment horizontal="justify"/>
    </xf>
    <xf numFmtId="0" fontId="11" fillId="0" borderId="11" xfId="0" applyFont="1" applyBorder="1" applyAlignment="1">
      <alignment horizontal="justify" wrapText="1"/>
    </xf>
    <xf numFmtId="0" fontId="10" fillId="0" borderId="11" xfId="0" applyFont="1" applyBorder="1" applyAlignment="1">
      <alignment horizontal="justify" wrapText="1"/>
    </xf>
    <xf numFmtId="225" fontId="11" fillId="0" borderId="11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justify"/>
    </xf>
    <xf numFmtId="0" fontId="11" fillId="0" borderId="11" xfId="0" applyFont="1" applyFill="1" applyBorder="1" applyAlignment="1">
      <alignment horizontal="justify" wrapText="1"/>
    </xf>
    <xf numFmtId="225" fontId="10" fillId="0" borderId="11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justify"/>
    </xf>
    <xf numFmtId="225" fontId="10" fillId="0" borderId="11" xfId="0" applyNumberFormat="1" applyFont="1" applyFill="1" applyBorder="1" applyAlignment="1">
      <alignment horizontal="center" vertical="top"/>
    </xf>
    <xf numFmtId="0" fontId="10" fillId="0" borderId="11" xfId="0" applyFont="1" applyFill="1" applyBorder="1" applyAlignment="1">
      <alignment horizontal="justify" vertical="top"/>
    </xf>
    <xf numFmtId="0" fontId="11" fillId="0" borderId="11" xfId="0" applyFont="1" applyBorder="1" applyAlignment="1">
      <alignment horizontal="right"/>
    </xf>
    <xf numFmtId="49" fontId="10" fillId="0" borderId="12" xfId="0" applyNumberFormat="1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Fill="1" applyAlignment="1">
      <alignment horizontal="right"/>
    </xf>
    <xf numFmtId="1" fontId="7" fillId="0" borderId="11" xfId="0" applyNumberFormat="1" applyFont="1" applyFill="1" applyBorder="1" applyAlignment="1">
      <alignment/>
    </xf>
    <xf numFmtId="164" fontId="10" fillId="0" borderId="12" xfId="66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11" fillId="0" borderId="11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justify" vertical="top" wrapText="1"/>
    </xf>
    <xf numFmtId="49" fontId="10" fillId="0" borderId="11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justify" wrapText="1"/>
    </xf>
    <xf numFmtId="0" fontId="10" fillId="0" borderId="11" xfId="0" applyFont="1" applyFill="1" applyBorder="1" applyAlignment="1">
      <alignment horizontal="justify" vertical="top" wrapText="1"/>
    </xf>
    <xf numFmtId="227" fontId="11" fillId="0" borderId="11" xfId="66" applyNumberFormat="1" applyFont="1" applyFill="1" applyBorder="1" applyAlignment="1">
      <alignment/>
    </xf>
    <xf numFmtId="227" fontId="10" fillId="0" borderId="11" xfId="66" applyNumberFormat="1" applyFont="1" applyFill="1" applyBorder="1" applyAlignment="1">
      <alignment/>
    </xf>
    <xf numFmtId="227" fontId="10" fillId="0" borderId="14" xfId="66" applyNumberFormat="1" applyFont="1" applyFill="1" applyBorder="1" applyAlignment="1">
      <alignment/>
    </xf>
    <xf numFmtId="0" fontId="13" fillId="0" borderId="0" xfId="0" applyFont="1" applyAlignment="1">
      <alignment horizontal="right"/>
    </xf>
    <xf numFmtId="0" fontId="10" fillId="0" borderId="11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0" fillId="0" borderId="0" xfId="0" applyFont="1" applyAlignment="1">
      <alignment/>
    </xf>
    <xf numFmtId="0" fontId="11" fillId="0" borderId="15" xfId="0" applyFont="1" applyBorder="1" applyAlignment="1">
      <alignment/>
    </xf>
    <xf numFmtId="0" fontId="10" fillId="0" borderId="11" xfId="0" applyFont="1" applyBorder="1" applyAlignment="1">
      <alignment horizontal="left" vertical="top" wrapText="1" indent="1"/>
    </xf>
    <xf numFmtId="0" fontId="11" fillId="0" borderId="12" xfId="0" applyFont="1" applyBorder="1" applyAlignment="1">
      <alignment/>
    </xf>
    <xf numFmtId="0" fontId="0" fillId="0" borderId="0" xfId="0" applyFont="1" applyFill="1" applyAlignment="1">
      <alignment/>
    </xf>
    <xf numFmtId="0" fontId="10" fillId="0" borderId="11" xfId="0" applyFont="1" applyFill="1" applyBorder="1" applyAlignment="1">
      <alignment/>
    </xf>
    <xf numFmtId="0" fontId="10" fillId="0" borderId="11" xfId="0" applyFont="1" applyFill="1" applyBorder="1" applyAlignment="1">
      <alignment wrapText="1"/>
    </xf>
    <xf numFmtId="49" fontId="11" fillId="0" borderId="15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10" fillId="0" borderId="11" xfId="0" applyFont="1" applyBorder="1" applyAlignment="1">
      <alignment/>
    </xf>
    <xf numFmtId="227" fontId="11" fillId="0" borderId="16" xfId="66" applyNumberFormat="1" applyFont="1" applyFill="1" applyBorder="1" applyAlignment="1">
      <alignment/>
    </xf>
    <xf numFmtId="181" fontId="11" fillId="0" borderId="11" xfId="66" applyNumberFormat="1" applyFont="1" applyFill="1" applyBorder="1" applyAlignment="1">
      <alignment/>
    </xf>
    <xf numFmtId="181" fontId="10" fillId="0" borderId="11" xfId="0" applyNumberFormat="1" applyFont="1" applyBorder="1" applyAlignment="1">
      <alignment/>
    </xf>
    <xf numFmtId="181" fontId="10" fillId="0" borderId="11" xfId="0" applyNumberFormat="1" applyFont="1" applyFill="1" applyBorder="1" applyAlignment="1">
      <alignment/>
    </xf>
    <xf numFmtId="49" fontId="10" fillId="0" borderId="11" xfId="0" applyNumberFormat="1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181" fontId="10" fillId="0" borderId="14" xfId="66" applyNumberFormat="1" applyFont="1" applyFill="1" applyBorder="1" applyAlignment="1">
      <alignment/>
    </xf>
    <xf numFmtId="225" fontId="11" fillId="0" borderId="17" xfId="0" applyNumberFormat="1" applyFont="1" applyFill="1" applyBorder="1" applyAlignment="1">
      <alignment horizontal="center" vertical="top"/>
    </xf>
    <xf numFmtId="0" fontId="11" fillId="0" borderId="11" xfId="0" applyFont="1" applyFill="1" applyBorder="1" applyAlignment="1">
      <alignment horizontal="justify" vertical="top" wrapText="1"/>
    </xf>
    <xf numFmtId="181" fontId="11" fillId="0" borderId="14" xfId="66" applyNumberFormat="1" applyFont="1" applyFill="1" applyBorder="1" applyAlignment="1">
      <alignment/>
    </xf>
    <xf numFmtId="225" fontId="10" fillId="0" borderId="17" xfId="0" applyNumberFormat="1" applyFont="1" applyFill="1" applyBorder="1" applyAlignment="1">
      <alignment horizontal="center" vertical="top"/>
    </xf>
    <xf numFmtId="0" fontId="10" fillId="0" borderId="11" xfId="0" applyFont="1" applyFill="1" applyBorder="1" applyAlignment="1">
      <alignment horizontal="justify" vertical="top" wrapText="1"/>
    </xf>
    <xf numFmtId="181" fontId="10" fillId="0" borderId="14" xfId="66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1" fillId="0" borderId="11" xfId="0" applyFont="1" applyFill="1" applyBorder="1" applyAlignment="1">
      <alignment wrapText="1"/>
    </xf>
    <xf numFmtId="49" fontId="11" fillId="0" borderId="18" xfId="0" applyNumberFormat="1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vertical="top" wrapText="1"/>
    </xf>
    <xf numFmtId="181" fontId="11" fillId="0" borderId="14" xfId="66" applyNumberFormat="1" applyFont="1" applyFill="1" applyBorder="1" applyAlignment="1">
      <alignment/>
    </xf>
    <xf numFmtId="49" fontId="10" fillId="0" borderId="18" xfId="0" applyNumberFormat="1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vertical="top" wrapText="1"/>
    </xf>
    <xf numFmtId="49" fontId="11" fillId="0" borderId="11" xfId="0" applyNumberFormat="1" applyFont="1" applyBorder="1" applyAlignment="1">
      <alignment horizontal="center" wrapText="1"/>
    </xf>
    <xf numFmtId="49" fontId="10" fillId="0" borderId="11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7" xfId="0" applyFont="1" applyBorder="1" applyAlignment="1">
      <alignment horizontal="left" wrapText="1"/>
    </xf>
    <xf numFmtId="0" fontId="10" fillId="0" borderId="17" xfId="0" applyFont="1" applyBorder="1" applyAlignment="1">
      <alignment horizontal="left" wrapText="1"/>
    </xf>
    <xf numFmtId="181" fontId="11" fillId="0" borderId="11" xfId="66" applyNumberFormat="1" applyFont="1" applyFill="1" applyBorder="1" applyAlignment="1">
      <alignment horizontal="right"/>
    </xf>
    <xf numFmtId="181" fontId="10" fillId="0" borderId="11" xfId="66" applyNumberFormat="1" applyFont="1" applyFill="1" applyBorder="1" applyAlignment="1">
      <alignment horizontal="right"/>
    </xf>
    <xf numFmtId="181" fontId="10" fillId="0" borderId="11" xfId="0" applyNumberFormat="1" applyFont="1" applyFill="1" applyBorder="1" applyAlignment="1">
      <alignment/>
    </xf>
    <xf numFmtId="0" fontId="10" fillId="0" borderId="15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7" fillId="0" borderId="0" xfId="0" applyFont="1" applyAlignment="1">
      <alignment horizontal="right"/>
    </xf>
    <xf numFmtId="0" fontId="17" fillId="0" borderId="0" xfId="0" applyFont="1" applyAlignment="1">
      <alignment/>
    </xf>
    <xf numFmtId="0" fontId="9" fillId="0" borderId="0" xfId="0" applyNumberFormat="1" applyFont="1" applyAlignment="1">
      <alignment horizontal="right" wrapText="1"/>
    </xf>
    <xf numFmtId="0" fontId="16" fillId="0" borderId="0" xfId="0" applyFont="1" applyAlignment="1">
      <alignment/>
    </xf>
    <xf numFmtId="0" fontId="10" fillId="0" borderId="11" xfId="0" applyFont="1" applyBorder="1" applyAlignment="1">
      <alignment horizontal="center" vertical="center" wrapText="1"/>
    </xf>
    <xf numFmtId="166" fontId="10" fillId="0" borderId="15" xfId="0" applyNumberFormat="1" applyFont="1" applyFill="1" applyBorder="1" applyAlignment="1">
      <alignment horizontal="center" vertical="center" wrapText="1"/>
    </xf>
    <xf numFmtId="166" fontId="10" fillId="0" borderId="12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justify" wrapText="1"/>
    </xf>
  </cellXfs>
  <cellStyles count="59">
    <cellStyle name="Normal" xfId="0"/>
    <cellStyle name="RowLevel_0" xfId="1"/>
    <cellStyle name="RowLevel_1" xfId="3"/>
    <cellStyle name="ColLevel_2" xfId="6"/>
    <cellStyle name="’ћѓћ‚›‰" xfId="15"/>
    <cellStyle name="”ќђќ‘ћ‚›‰" xfId="16"/>
    <cellStyle name="”љ‘ђћ‚ђќќ›‰" xfId="17"/>
    <cellStyle name="„…ќ…†ќ›‰" xfId="18"/>
    <cellStyle name="‡ђѓћ‹ћ‚ћљ1" xfId="19"/>
    <cellStyle name="‡ђѓћ‹ћ‚ћљ2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  <cellStyle name="Џђћ–…ќ’ќ›‰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1;&#1102;&#1076;&#1078;&#1077;&#1090;2000\&#1042;&#1072;&#1088;&#1080;&#1072;&#1085;&#1090;%20&#1089;%20&#1087;&#1086;&#1074;&#1099;&#1096;&#1077;&#1085;&#1080;&#1077;&#1084;\add5_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zikova\c\&#1052;&#1086;&#1080;%20&#1076;&#1086;&#1082;&#1091;&#1084;&#1077;&#1085;&#1090;&#1099;\&#1041;&#1102;&#1076;&#1078;&#1077;&#1090;2000\&#1042;&#1072;&#1088;&#1080;&#1072;&#1085;&#1090;%20&#1089;%20&#1087;&#1086;&#1074;&#1099;&#1096;&#1077;&#1085;&#1080;&#1077;&#1084;\add5_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287">
          <cell r="G287">
            <v>1000</v>
          </cell>
        </row>
        <row r="292">
          <cell r="G292">
            <v>459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287">
          <cell r="G287">
            <v>1000</v>
          </cell>
        </row>
        <row r="292">
          <cell r="G292">
            <v>459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8"/>
  <sheetViews>
    <sheetView tabSelected="1" zoomScale="75" zoomScaleNormal="75" zoomScalePageLayoutView="0" workbookViewId="0" topLeftCell="A1">
      <selection activeCell="C2" sqref="C2:E2"/>
    </sheetView>
  </sheetViews>
  <sheetFormatPr defaultColWidth="9.00390625" defaultRowHeight="12.75"/>
  <cols>
    <col min="1" max="1" width="8.75390625" style="1" customWidth="1"/>
    <col min="2" max="2" width="28.125" style="1" customWidth="1"/>
    <col min="3" max="3" width="78.75390625" style="1" customWidth="1"/>
    <col min="4" max="4" width="17.75390625" style="33" customWidth="1"/>
    <col min="5" max="5" width="16.125" style="45" customWidth="1"/>
    <col min="6" max="16384" width="9.125" style="45" customWidth="1"/>
  </cols>
  <sheetData>
    <row r="1" spans="1:5" ht="14.25">
      <c r="A1" s="3"/>
      <c r="B1" s="3"/>
      <c r="C1" s="86" t="s">
        <v>137</v>
      </c>
      <c r="D1" s="86"/>
      <c r="E1" s="87"/>
    </row>
    <row r="2" spans="1:5" ht="37.5" customHeight="1">
      <c r="A2" s="3"/>
      <c r="B2" s="3"/>
      <c r="C2" s="88" t="s">
        <v>162</v>
      </c>
      <c r="D2" s="89"/>
      <c r="E2" s="89"/>
    </row>
    <row r="3" spans="1:4" ht="14.25">
      <c r="A3" s="3"/>
      <c r="B3" s="3"/>
      <c r="C3" s="42"/>
      <c r="D3" s="42"/>
    </row>
    <row r="4" spans="1:4" ht="14.25" customHeight="1">
      <c r="A4" s="3"/>
      <c r="B4" s="93" t="s">
        <v>138</v>
      </c>
      <c r="C4" s="93"/>
      <c r="D4" s="93"/>
    </row>
    <row r="5" spans="1:4" ht="25.5" customHeight="1">
      <c r="A5" s="3"/>
      <c r="B5" s="93"/>
      <c r="C5" s="93"/>
      <c r="D5" s="93"/>
    </row>
    <row r="6" spans="1:5" ht="30" customHeight="1">
      <c r="A6" s="3"/>
      <c r="B6" s="4"/>
      <c r="C6" s="3"/>
      <c r="E6" s="28" t="s">
        <v>82</v>
      </c>
    </row>
    <row r="7" spans="1:5" ht="27.75" customHeight="1">
      <c r="A7" s="90" t="s">
        <v>0</v>
      </c>
      <c r="B7" s="90"/>
      <c r="C7" s="90" t="s">
        <v>1</v>
      </c>
      <c r="D7" s="91" t="s">
        <v>139</v>
      </c>
      <c r="E7" s="84" t="s">
        <v>157</v>
      </c>
    </row>
    <row r="8" spans="1:5" ht="21.75" customHeight="1">
      <c r="A8" s="90"/>
      <c r="B8" s="90"/>
      <c r="C8" s="90"/>
      <c r="D8" s="92"/>
      <c r="E8" s="85"/>
    </row>
    <row r="9" spans="1:5" ht="15">
      <c r="A9" s="5"/>
      <c r="B9" s="5"/>
      <c r="C9" s="5"/>
      <c r="D9" s="29"/>
      <c r="E9" s="54"/>
    </row>
    <row r="10" spans="1:5" ht="15.75">
      <c r="A10" s="6" t="s">
        <v>2</v>
      </c>
      <c r="B10" s="7" t="s">
        <v>3</v>
      </c>
      <c r="C10" s="7" t="s">
        <v>135</v>
      </c>
      <c r="D10" s="39">
        <f>D11+D29+D32+D59+D56+D23+D75</f>
        <v>1150.257</v>
      </c>
      <c r="E10" s="39">
        <f>E11+E29+E32+E59+E56+E23+E75</f>
        <v>1136.4859099999999</v>
      </c>
    </row>
    <row r="11" spans="1:5" ht="15.75">
      <c r="A11" s="6" t="s">
        <v>2</v>
      </c>
      <c r="B11" s="7" t="s">
        <v>4</v>
      </c>
      <c r="C11" s="7" t="s">
        <v>136</v>
      </c>
      <c r="D11" s="39">
        <f>D12</f>
        <v>110.6</v>
      </c>
      <c r="E11" s="56">
        <f>E12</f>
        <v>103.56721</v>
      </c>
    </row>
    <row r="12" spans="1:5" ht="15.75">
      <c r="A12" s="6" t="s">
        <v>2</v>
      </c>
      <c r="B12" s="11" t="s">
        <v>5</v>
      </c>
      <c r="C12" s="13" t="s">
        <v>6</v>
      </c>
      <c r="D12" s="39">
        <f>D14+D22</f>
        <v>110.6</v>
      </c>
      <c r="E12" s="56">
        <f>E14+E22</f>
        <v>103.56721</v>
      </c>
    </row>
    <row r="13" spans="1:5" ht="30" hidden="1">
      <c r="A13" s="8" t="s">
        <v>2</v>
      </c>
      <c r="B13" s="9" t="s">
        <v>7</v>
      </c>
      <c r="C13" s="10" t="s">
        <v>8</v>
      </c>
      <c r="D13" s="40">
        <v>0</v>
      </c>
      <c r="E13" s="57"/>
    </row>
    <row r="14" spans="1:5" ht="60" customHeight="1">
      <c r="A14" s="8" t="s">
        <v>2</v>
      </c>
      <c r="B14" s="9" t="s">
        <v>109</v>
      </c>
      <c r="C14" s="43" t="s">
        <v>110</v>
      </c>
      <c r="D14" s="40">
        <v>109.8</v>
      </c>
      <c r="E14" s="58">
        <v>102.92891</v>
      </c>
    </row>
    <row r="15" spans="1:5" ht="15" hidden="1">
      <c r="A15" s="8" t="s">
        <v>2</v>
      </c>
      <c r="B15" s="9" t="s">
        <v>9</v>
      </c>
      <c r="C15" s="43"/>
      <c r="D15" s="40"/>
      <c r="E15" s="58"/>
    </row>
    <row r="16" spans="1:5" ht="171.75" customHeight="1" hidden="1">
      <c r="A16" s="8" t="s">
        <v>2</v>
      </c>
      <c r="B16" s="9" t="s">
        <v>10</v>
      </c>
      <c r="C16" s="43"/>
      <c r="D16" s="40"/>
      <c r="E16" s="58"/>
    </row>
    <row r="17" spans="1:5" ht="15" hidden="1">
      <c r="A17" s="8" t="s">
        <v>2</v>
      </c>
      <c r="B17" s="9" t="s">
        <v>11</v>
      </c>
      <c r="C17" s="43"/>
      <c r="D17" s="40"/>
      <c r="E17" s="58"/>
    </row>
    <row r="18" spans="1:5" ht="30" customHeight="1" hidden="1">
      <c r="A18" s="8" t="s">
        <v>2</v>
      </c>
      <c r="B18" s="9" t="s">
        <v>12</v>
      </c>
      <c r="C18" s="43"/>
      <c r="D18" s="40"/>
      <c r="E18" s="58"/>
    </row>
    <row r="19" spans="1:5" ht="45" customHeight="1" hidden="1">
      <c r="A19" s="8" t="s">
        <v>2</v>
      </c>
      <c r="B19" s="9" t="s">
        <v>13</v>
      </c>
      <c r="C19" s="43"/>
      <c r="D19" s="40"/>
      <c r="E19" s="58"/>
    </row>
    <row r="20" spans="1:5" ht="15" hidden="1">
      <c r="A20" s="8" t="s">
        <v>2</v>
      </c>
      <c r="B20" s="9" t="s">
        <v>14</v>
      </c>
      <c r="C20" s="43"/>
      <c r="D20" s="40"/>
      <c r="E20" s="58"/>
    </row>
    <row r="21" spans="1:5" ht="15" hidden="1">
      <c r="A21" s="8" t="s">
        <v>2</v>
      </c>
      <c r="B21" s="9" t="s">
        <v>15</v>
      </c>
      <c r="C21" s="43"/>
      <c r="D21" s="40"/>
      <c r="E21" s="58"/>
    </row>
    <row r="22" spans="1:5" ht="46.5" customHeight="1">
      <c r="A22" s="8" t="s">
        <v>2</v>
      </c>
      <c r="B22" s="9" t="s">
        <v>95</v>
      </c>
      <c r="C22" s="43" t="s">
        <v>111</v>
      </c>
      <c r="D22" s="40">
        <v>0.8</v>
      </c>
      <c r="E22" s="58">
        <v>0.6383</v>
      </c>
    </row>
    <row r="23" spans="1:5" ht="19.5" customHeight="1">
      <c r="A23" s="6" t="s">
        <v>2</v>
      </c>
      <c r="B23" s="7" t="s">
        <v>112</v>
      </c>
      <c r="C23" s="44" t="s">
        <v>113</v>
      </c>
      <c r="D23" s="39">
        <f>D24</f>
        <v>169.657</v>
      </c>
      <c r="E23" s="56">
        <f>E24</f>
        <v>428.79514</v>
      </c>
    </row>
    <row r="24" spans="1:5" ht="31.5" customHeight="1">
      <c r="A24" s="8" t="s">
        <v>2</v>
      </c>
      <c r="B24" s="9" t="s">
        <v>114</v>
      </c>
      <c r="C24" s="43" t="s">
        <v>115</v>
      </c>
      <c r="D24" s="40">
        <f>D25+D26+D27+D28</f>
        <v>169.657</v>
      </c>
      <c r="E24" s="40">
        <f>E25+E26+E27+E28</f>
        <v>428.79514</v>
      </c>
    </row>
    <row r="25" spans="1:5" ht="31.5" customHeight="1">
      <c r="A25" s="8" t="s">
        <v>2</v>
      </c>
      <c r="B25" s="9" t="s">
        <v>116</v>
      </c>
      <c r="C25" s="43" t="s">
        <v>117</v>
      </c>
      <c r="D25" s="40">
        <v>55.736</v>
      </c>
      <c r="E25" s="58">
        <v>144.12162</v>
      </c>
    </row>
    <row r="26" spans="1:5" ht="47.25" customHeight="1">
      <c r="A26" s="8" t="s">
        <v>2</v>
      </c>
      <c r="B26" s="9" t="s">
        <v>118</v>
      </c>
      <c r="C26" s="43" t="s">
        <v>119</v>
      </c>
      <c r="D26" s="40">
        <v>1.857</v>
      </c>
      <c r="E26" s="58">
        <v>2.29695</v>
      </c>
    </row>
    <row r="27" spans="1:5" ht="44.25" customHeight="1">
      <c r="A27" s="8" t="s">
        <v>2</v>
      </c>
      <c r="B27" s="9" t="s">
        <v>120</v>
      </c>
      <c r="C27" s="43" t="s">
        <v>121</v>
      </c>
      <c r="D27" s="40">
        <v>113.634</v>
      </c>
      <c r="E27" s="58">
        <v>302.27739</v>
      </c>
    </row>
    <row r="28" spans="1:5" ht="45.75" customHeight="1">
      <c r="A28" s="8" t="s">
        <v>2</v>
      </c>
      <c r="B28" s="9" t="s">
        <v>122</v>
      </c>
      <c r="C28" s="43" t="s">
        <v>123</v>
      </c>
      <c r="D28" s="40">
        <v>-1.57</v>
      </c>
      <c r="E28" s="58">
        <v>-19.90082</v>
      </c>
    </row>
    <row r="29" spans="1:5" ht="15.75">
      <c r="A29" s="6" t="s">
        <v>2</v>
      </c>
      <c r="B29" s="7" t="s">
        <v>83</v>
      </c>
      <c r="C29" s="46" t="s">
        <v>84</v>
      </c>
      <c r="D29" s="39">
        <f>SUM(D30:D31)</f>
        <v>158</v>
      </c>
      <c r="E29" s="56">
        <f>SUM(E30:E31)</f>
        <v>0</v>
      </c>
    </row>
    <row r="30" spans="1:5" ht="24" customHeight="1">
      <c r="A30" s="8" t="s">
        <v>2</v>
      </c>
      <c r="B30" s="9" t="s">
        <v>105</v>
      </c>
      <c r="C30" s="47" t="s">
        <v>103</v>
      </c>
      <c r="D30" s="41">
        <v>158</v>
      </c>
      <c r="E30" s="58">
        <v>0</v>
      </c>
    </row>
    <row r="31" spans="1:5" ht="30">
      <c r="A31" s="8" t="s">
        <v>2</v>
      </c>
      <c r="B31" s="9" t="s">
        <v>106</v>
      </c>
      <c r="C31" s="47" t="s">
        <v>104</v>
      </c>
      <c r="D31" s="41"/>
      <c r="E31" s="58"/>
    </row>
    <row r="32" spans="1:5" ht="15.75">
      <c r="A32" s="6" t="s">
        <v>2</v>
      </c>
      <c r="B32" s="7" t="s">
        <v>16</v>
      </c>
      <c r="C32" s="48" t="s">
        <v>17</v>
      </c>
      <c r="D32" s="39">
        <f>D40+D42</f>
        <v>709</v>
      </c>
      <c r="E32" s="56">
        <f>E40+E42</f>
        <v>600.57417</v>
      </c>
    </row>
    <row r="33" spans="1:5" ht="15" hidden="1">
      <c r="A33" s="8" t="s">
        <v>2</v>
      </c>
      <c r="B33" s="9" t="s">
        <v>18</v>
      </c>
      <c r="C33" s="9" t="s">
        <v>19</v>
      </c>
      <c r="D33" s="40"/>
      <c r="E33" s="58"/>
    </row>
    <row r="34" spans="1:5" ht="30" hidden="1">
      <c r="A34" s="8" t="s">
        <v>2</v>
      </c>
      <c r="B34" s="9" t="s">
        <v>20</v>
      </c>
      <c r="C34" s="10" t="s">
        <v>21</v>
      </c>
      <c r="D34" s="40"/>
      <c r="E34" s="58"/>
    </row>
    <row r="35" spans="1:5" ht="75" customHeight="1" hidden="1">
      <c r="A35" s="8" t="s">
        <v>2</v>
      </c>
      <c r="B35" s="9" t="s">
        <v>22</v>
      </c>
      <c r="C35" s="10" t="s">
        <v>23</v>
      </c>
      <c r="D35" s="40"/>
      <c r="E35" s="58"/>
    </row>
    <row r="36" spans="1:5" ht="15" hidden="1">
      <c r="A36" s="8" t="s">
        <v>2</v>
      </c>
      <c r="B36" s="9" t="s">
        <v>24</v>
      </c>
      <c r="C36" s="10" t="s">
        <v>25</v>
      </c>
      <c r="D36" s="40"/>
      <c r="E36" s="58"/>
    </row>
    <row r="37" spans="1:5" ht="15" hidden="1">
      <c r="A37" s="8" t="s">
        <v>2</v>
      </c>
      <c r="B37" s="9" t="s">
        <v>26</v>
      </c>
      <c r="C37" s="10" t="s">
        <v>27</v>
      </c>
      <c r="D37" s="40"/>
      <c r="E37" s="58"/>
    </row>
    <row r="38" spans="1:5" ht="15" hidden="1">
      <c r="A38" s="8" t="s">
        <v>2</v>
      </c>
      <c r="B38" s="9" t="s">
        <v>28</v>
      </c>
      <c r="C38" s="10" t="s">
        <v>29</v>
      </c>
      <c r="D38" s="40"/>
      <c r="E38" s="58"/>
    </row>
    <row r="39" spans="1:5" ht="15" hidden="1">
      <c r="A39" s="8" t="s">
        <v>2</v>
      </c>
      <c r="B39" s="9"/>
      <c r="C39" s="10"/>
      <c r="D39" s="40"/>
      <c r="E39" s="58"/>
    </row>
    <row r="40" spans="1:5" ht="15.75">
      <c r="A40" s="6" t="s">
        <v>2</v>
      </c>
      <c r="B40" s="7" t="s">
        <v>85</v>
      </c>
      <c r="C40" s="7" t="s">
        <v>19</v>
      </c>
      <c r="D40" s="39">
        <f>D41</f>
        <v>49</v>
      </c>
      <c r="E40" s="56">
        <f>E41</f>
        <v>5.28888</v>
      </c>
    </row>
    <row r="41" spans="1:5" ht="45">
      <c r="A41" s="8" t="s">
        <v>86</v>
      </c>
      <c r="B41" s="10" t="s">
        <v>96</v>
      </c>
      <c r="C41" s="14" t="s">
        <v>131</v>
      </c>
      <c r="D41" s="40">
        <v>49</v>
      </c>
      <c r="E41" s="58">
        <v>5.28888</v>
      </c>
    </row>
    <row r="42" spans="1:5" ht="15.75">
      <c r="A42" s="52" t="s">
        <v>2</v>
      </c>
      <c r="B42" s="46" t="s">
        <v>80</v>
      </c>
      <c r="C42" s="46" t="s">
        <v>23</v>
      </c>
      <c r="D42" s="39">
        <f>D44+D46</f>
        <v>660</v>
      </c>
      <c r="E42" s="56">
        <f>E44+E46</f>
        <v>595.28529</v>
      </c>
    </row>
    <row r="43" spans="1:5" s="53" customFormat="1" ht="15">
      <c r="A43" s="59" t="s">
        <v>2</v>
      </c>
      <c r="B43" s="60" t="s">
        <v>144</v>
      </c>
      <c r="C43" s="10" t="s">
        <v>124</v>
      </c>
      <c r="D43" s="61">
        <f>D44</f>
        <v>556</v>
      </c>
      <c r="E43" s="61">
        <f>E44</f>
        <v>588.49267</v>
      </c>
    </row>
    <row r="44" spans="1:5" s="53" customFormat="1" ht="30">
      <c r="A44" s="59" t="s">
        <v>2</v>
      </c>
      <c r="B44" s="60" t="s">
        <v>125</v>
      </c>
      <c r="C44" s="10" t="s">
        <v>126</v>
      </c>
      <c r="D44" s="61">
        <v>556</v>
      </c>
      <c r="E44" s="58">
        <v>588.49267</v>
      </c>
    </row>
    <row r="45" spans="1:5" s="53" customFormat="1" ht="15">
      <c r="A45" s="59" t="s">
        <v>2</v>
      </c>
      <c r="B45" s="60" t="s">
        <v>127</v>
      </c>
      <c r="C45" s="10" t="s">
        <v>128</v>
      </c>
      <c r="D45" s="61">
        <f>D46</f>
        <v>104</v>
      </c>
      <c r="E45" s="61">
        <f>E46</f>
        <v>6.79262</v>
      </c>
    </row>
    <row r="46" spans="1:5" s="53" customFormat="1" ht="30">
      <c r="A46" s="59" t="s">
        <v>2</v>
      </c>
      <c r="B46" s="60" t="s">
        <v>129</v>
      </c>
      <c r="C46" s="10" t="s">
        <v>130</v>
      </c>
      <c r="D46" s="61">
        <v>104</v>
      </c>
      <c r="E46" s="58">
        <v>6.79262</v>
      </c>
    </row>
    <row r="47" spans="1:5" ht="15" hidden="1">
      <c r="A47" s="23" t="s">
        <v>2</v>
      </c>
      <c r="B47" s="25"/>
      <c r="C47" s="25" t="s">
        <v>30</v>
      </c>
      <c r="D47" s="40"/>
      <c r="E47" s="58"/>
    </row>
    <row r="48" spans="1:5" ht="60" hidden="1">
      <c r="A48" s="8" t="s">
        <v>2</v>
      </c>
      <c r="B48" s="9" t="s">
        <v>31</v>
      </c>
      <c r="C48" s="10" t="s">
        <v>32</v>
      </c>
      <c r="D48" s="40">
        <v>0</v>
      </c>
      <c r="E48" s="58"/>
    </row>
    <row r="49" spans="1:5" ht="30" hidden="1">
      <c r="A49" s="8" t="s">
        <v>2</v>
      </c>
      <c r="B49" s="9" t="s">
        <v>33</v>
      </c>
      <c r="C49" s="10" t="s">
        <v>34</v>
      </c>
      <c r="D49" s="40">
        <v>0</v>
      </c>
      <c r="E49" s="58"/>
    </row>
    <row r="50" spans="1:5" ht="15" hidden="1">
      <c r="A50" s="8" t="s">
        <v>2</v>
      </c>
      <c r="B50" s="9" t="s">
        <v>35</v>
      </c>
      <c r="C50" s="10" t="s">
        <v>36</v>
      </c>
      <c r="D50" s="40">
        <v>0</v>
      </c>
      <c r="E50" s="58"/>
    </row>
    <row r="51" spans="1:5" ht="31.5" hidden="1">
      <c r="A51" s="8" t="s">
        <v>2</v>
      </c>
      <c r="B51" s="7" t="s">
        <v>37</v>
      </c>
      <c r="C51" s="11" t="s">
        <v>38</v>
      </c>
      <c r="D51" s="39">
        <f>+D52</f>
        <v>0</v>
      </c>
      <c r="E51" s="58"/>
    </row>
    <row r="52" spans="1:5" ht="13.5" customHeight="1" hidden="1">
      <c r="A52" s="8" t="s">
        <v>2</v>
      </c>
      <c r="B52" s="9" t="s">
        <v>39</v>
      </c>
      <c r="C52" s="9" t="s">
        <v>40</v>
      </c>
      <c r="D52" s="40">
        <f>+D53</f>
        <v>0</v>
      </c>
      <c r="E52" s="58"/>
    </row>
    <row r="53" spans="1:5" ht="13.5" customHeight="1" hidden="1">
      <c r="A53" s="8" t="s">
        <v>2</v>
      </c>
      <c r="B53" s="9" t="s">
        <v>41</v>
      </c>
      <c r="C53" s="9" t="s">
        <v>42</v>
      </c>
      <c r="D53" s="40">
        <f>+D54</f>
        <v>0</v>
      </c>
      <c r="E53" s="58"/>
    </row>
    <row r="54" spans="1:5" ht="69" customHeight="1" hidden="1">
      <c r="A54" s="8" t="s">
        <v>2</v>
      </c>
      <c r="B54" s="9" t="s">
        <v>43</v>
      </c>
      <c r="C54" s="10" t="s">
        <v>44</v>
      </c>
      <c r="D54" s="40"/>
      <c r="E54" s="58"/>
    </row>
    <row r="55" spans="1:5" ht="54.75" customHeight="1" hidden="1">
      <c r="A55" s="8" t="s">
        <v>2</v>
      </c>
      <c r="B55" s="9"/>
      <c r="C55" s="10" t="s">
        <v>45</v>
      </c>
      <c r="D55" s="40"/>
      <c r="E55" s="58"/>
    </row>
    <row r="56" spans="1:6" s="27" customFormat="1" ht="21" customHeight="1">
      <c r="A56" s="8" t="s">
        <v>2</v>
      </c>
      <c r="B56" s="7" t="s">
        <v>97</v>
      </c>
      <c r="C56" s="11" t="s">
        <v>98</v>
      </c>
      <c r="D56" s="39">
        <f>D57</f>
        <v>3</v>
      </c>
      <c r="E56" s="56">
        <f>E57</f>
        <v>0.3</v>
      </c>
      <c r="F56" s="55"/>
    </row>
    <row r="57" spans="1:5" ht="42.75" customHeight="1">
      <c r="A57" s="8" t="s">
        <v>2</v>
      </c>
      <c r="B57" s="9" t="s">
        <v>99</v>
      </c>
      <c r="C57" s="10" t="s">
        <v>100</v>
      </c>
      <c r="D57" s="40">
        <f>D58</f>
        <v>3</v>
      </c>
      <c r="E57" s="40">
        <f>E58</f>
        <v>0.3</v>
      </c>
    </row>
    <row r="58" spans="1:5" ht="60.75" customHeight="1">
      <c r="A58" s="8" t="s">
        <v>2</v>
      </c>
      <c r="B58" s="9" t="s">
        <v>101</v>
      </c>
      <c r="C58" s="10" t="s">
        <v>102</v>
      </c>
      <c r="D58" s="40">
        <v>3</v>
      </c>
      <c r="E58" s="58">
        <v>0.3</v>
      </c>
    </row>
    <row r="59" spans="1:5" ht="31.5" hidden="1">
      <c r="A59" s="6" t="s">
        <v>2</v>
      </c>
      <c r="B59" s="7" t="s">
        <v>46</v>
      </c>
      <c r="C59" s="11" t="s">
        <v>47</v>
      </c>
      <c r="D59" s="39">
        <f>D61</f>
        <v>0</v>
      </c>
      <c r="E59" s="58"/>
    </row>
    <row r="60" spans="1:5" ht="30" hidden="1">
      <c r="A60" s="8" t="s">
        <v>2</v>
      </c>
      <c r="B60" s="12" t="s">
        <v>48</v>
      </c>
      <c r="C60" s="12" t="s">
        <v>49</v>
      </c>
      <c r="D60" s="40"/>
      <c r="E60" s="58"/>
    </row>
    <row r="61" spans="1:5" s="49" customFormat="1" ht="81" customHeight="1" hidden="1">
      <c r="A61" s="34" t="s">
        <v>2</v>
      </c>
      <c r="B61" s="17" t="s">
        <v>50</v>
      </c>
      <c r="C61" s="35" t="s">
        <v>108</v>
      </c>
      <c r="D61" s="40">
        <f>D62</f>
        <v>0</v>
      </c>
      <c r="E61" s="58"/>
    </row>
    <row r="62" spans="1:5" s="49" customFormat="1" ht="66" customHeight="1" hidden="1">
      <c r="A62" s="36" t="s">
        <v>2</v>
      </c>
      <c r="B62" s="37" t="s">
        <v>107</v>
      </c>
      <c r="C62" s="38" t="s">
        <v>94</v>
      </c>
      <c r="D62" s="40">
        <v>0</v>
      </c>
      <c r="E62" s="58"/>
    </row>
    <row r="63" spans="1:5" s="49" customFormat="1" ht="45" hidden="1">
      <c r="A63" s="36" t="s">
        <v>2</v>
      </c>
      <c r="B63" s="50" t="s">
        <v>51</v>
      </c>
      <c r="C63" s="19" t="s">
        <v>52</v>
      </c>
      <c r="D63" s="40">
        <v>0</v>
      </c>
      <c r="E63" s="58"/>
    </row>
    <row r="64" spans="1:5" s="49" customFormat="1" ht="51" customHeight="1" hidden="1">
      <c r="A64" s="36" t="s">
        <v>2</v>
      </c>
      <c r="B64" s="19" t="s">
        <v>53</v>
      </c>
      <c r="C64" s="19" t="s">
        <v>54</v>
      </c>
      <c r="D64" s="40">
        <v>166565</v>
      </c>
      <c r="E64" s="58"/>
    </row>
    <row r="65" spans="1:5" s="49" customFormat="1" ht="45" hidden="1">
      <c r="A65" s="36" t="s">
        <v>2</v>
      </c>
      <c r="B65" s="19" t="s">
        <v>55</v>
      </c>
      <c r="C65" s="19" t="s">
        <v>56</v>
      </c>
      <c r="D65" s="40">
        <v>0</v>
      </c>
      <c r="E65" s="58"/>
    </row>
    <row r="66" spans="1:5" s="49" customFormat="1" ht="45" hidden="1">
      <c r="A66" s="36" t="s">
        <v>2</v>
      </c>
      <c r="B66" s="19" t="s">
        <v>57</v>
      </c>
      <c r="C66" s="19" t="s">
        <v>58</v>
      </c>
      <c r="D66" s="40">
        <v>0</v>
      </c>
      <c r="E66" s="58"/>
    </row>
    <row r="67" spans="1:5" s="49" customFormat="1" ht="75" hidden="1">
      <c r="A67" s="36" t="s">
        <v>2</v>
      </c>
      <c r="B67" s="19" t="s">
        <v>59</v>
      </c>
      <c r="C67" s="19" t="s">
        <v>60</v>
      </c>
      <c r="D67" s="40">
        <v>0</v>
      </c>
      <c r="E67" s="58"/>
    </row>
    <row r="68" spans="1:5" s="49" customFormat="1" ht="45" hidden="1">
      <c r="A68" s="36" t="s">
        <v>2</v>
      </c>
      <c r="B68" s="19" t="s">
        <v>61</v>
      </c>
      <c r="C68" s="19" t="s">
        <v>62</v>
      </c>
      <c r="D68" s="40">
        <v>0</v>
      </c>
      <c r="E68" s="58"/>
    </row>
    <row r="69" spans="1:5" s="49" customFormat="1" ht="78" customHeight="1" hidden="1">
      <c r="A69" s="36" t="s">
        <v>2</v>
      </c>
      <c r="B69" s="19" t="s">
        <v>63</v>
      </c>
      <c r="C69" s="19" t="s">
        <v>75</v>
      </c>
      <c r="D69" s="40">
        <v>25980</v>
      </c>
      <c r="E69" s="58"/>
    </row>
    <row r="70" spans="1:5" s="49" customFormat="1" ht="60" hidden="1">
      <c r="A70" s="36" t="s">
        <v>2</v>
      </c>
      <c r="B70" s="19" t="s">
        <v>64</v>
      </c>
      <c r="C70" s="19" t="s">
        <v>65</v>
      </c>
      <c r="D70" s="40">
        <v>0</v>
      </c>
      <c r="E70" s="58"/>
    </row>
    <row r="71" spans="1:5" s="49" customFormat="1" ht="30" hidden="1">
      <c r="A71" s="36" t="s">
        <v>2</v>
      </c>
      <c r="B71" s="50" t="s">
        <v>66</v>
      </c>
      <c r="C71" s="51" t="s">
        <v>67</v>
      </c>
      <c r="D71" s="40">
        <f>+D72+D73</f>
        <v>0</v>
      </c>
      <c r="E71" s="58"/>
    </row>
    <row r="72" spans="1:5" s="49" customFormat="1" ht="30" hidden="1">
      <c r="A72" s="36" t="s">
        <v>2</v>
      </c>
      <c r="B72" s="19" t="s">
        <v>68</v>
      </c>
      <c r="C72" s="19" t="s">
        <v>69</v>
      </c>
      <c r="D72" s="40"/>
      <c r="E72" s="58"/>
    </row>
    <row r="73" spans="1:5" s="49" customFormat="1" ht="30" hidden="1">
      <c r="A73" s="36" t="s">
        <v>2</v>
      </c>
      <c r="B73" s="19" t="s">
        <v>70</v>
      </c>
      <c r="C73" s="19" t="s">
        <v>71</v>
      </c>
      <c r="D73" s="40"/>
      <c r="E73" s="58"/>
    </row>
    <row r="74" spans="1:5" s="49" customFormat="1" ht="15" hidden="1">
      <c r="A74" s="36" t="s">
        <v>2</v>
      </c>
      <c r="B74" s="50" t="s">
        <v>72</v>
      </c>
      <c r="C74" s="50" t="s">
        <v>73</v>
      </c>
      <c r="D74" s="40"/>
      <c r="E74" s="58"/>
    </row>
    <row r="75" spans="1:5" s="49" customFormat="1" ht="15.75">
      <c r="A75" s="6" t="s">
        <v>2</v>
      </c>
      <c r="B75" s="78" t="s">
        <v>158</v>
      </c>
      <c r="C75" s="79" t="s">
        <v>159</v>
      </c>
      <c r="D75" s="81">
        <f>SUM(D76:D76)</f>
        <v>0</v>
      </c>
      <c r="E75" s="81">
        <f>SUM(E76:E76)</f>
        <v>3.24939</v>
      </c>
    </row>
    <row r="76" spans="1:5" s="49" customFormat="1" ht="30">
      <c r="A76" s="8" t="s">
        <v>2</v>
      </c>
      <c r="B76" s="60" t="s">
        <v>160</v>
      </c>
      <c r="C76" s="80" t="s">
        <v>161</v>
      </c>
      <c r="D76" s="82">
        <v>0</v>
      </c>
      <c r="E76" s="58">
        <v>3.24939</v>
      </c>
    </row>
    <row r="77" spans="1:5" ht="15.75">
      <c r="A77" s="6"/>
      <c r="B77" s="7"/>
      <c r="C77" s="11" t="s">
        <v>81</v>
      </c>
      <c r="D77" s="39">
        <f>D10</f>
        <v>1150.257</v>
      </c>
      <c r="E77" s="56">
        <f>E10</f>
        <v>1136.4859099999999</v>
      </c>
    </row>
    <row r="78" spans="1:5" ht="15.75">
      <c r="A78" s="15">
        <v>0</v>
      </c>
      <c r="B78" s="16" t="s">
        <v>76</v>
      </c>
      <c r="C78" s="17" t="s">
        <v>77</v>
      </c>
      <c r="D78" s="39">
        <f>D79+D89+D91</f>
        <v>1713.78406</v>
      </c>
      <c r="E78" s="39">
        <f>E79+E89+E91</f>
        <v>1284.95524</v>
      </c>
    </row>
    <row r="79" spans="1:5" ht="35.25" customHeight="1">
      <c r="A79" s="15">
        <v>0</v>
      </c>
      <c r="B79" s="16" t="s">
        <v>78</v>
      </c>
      <c r="C79" s="17" t="s">
        <v>87</v>
      </c>
      <c r="D79" s="39">
        <f>D80+D84+D87+D82</f>
        <v>1672.78406</v>
      </c>
      <c r="E79" s="39">
        <f>E80+E84+E87+E82</f>
        <v>1251.95524</v>
      </c>
    </row>
    <row r="80" spans="1:5" ht="32.25" customHeight="1">
      <c r="A80" s="15">
        <v>0</v>
      </c>
      <c r="B80" s="16" t="s">
        <v>79</v>
      </c>
      <c r="C80" s="16" t="s">
        <v>88</v>
      </c>
      <c r="D80" s="39">
        <f>D81</f>
        <v>1032.3</v>
      </c>
      <c r="E80" s="56">
        <f>E81</f>
        <v>1032.3</v>
      </c>
    </row>
    <row r="81" spans="1:5" ht="29.25" customHeight="1">
      <c r="A81" s="18">
        <v>0</v>
      </c>
      <c r="B81" s="19" t="s">
        <v>91</v>
      </c>
      <c r="C81" s="19" t="s">
        <v>132</v>
      </c>
      <c r="D81" s="40">
        <v>1032.3</v>
      </c>
      <c r="E81" s="82">
        <v>1032.3</v>
      </c>
    </row>
    <row r="82" spans="1:5" ht="31.5">
      <c r="A82" s="15">
        <v>0</v>
      </c>
      <c r="B82" s="68" t="s">
        <v>145</v>
      </c>
      <c r="C82" s="69" t="s">
        <v>146</v>
      </c>
      <c r="D82" s="39">
        <f>D83</f>
        <v>367.43406</v>
      </c>
      <c r="E82" s="39">
        <f>E83</f>
        <v>0</v>
      </c>
    </row>
    <row r="83" spans="1:5" ht="15.75">
      <c r="A83" s="65">
        <v>0</v>
      </c>
      <c r="B83" s="66" t="s">
        <v>147</v>
      </c>
      <c r="C83" s="66" t="s">
        <v>148</v>
      </c>
      <c r="D83" s="39">
        <v>367.43406</v>
      </c>
      <c r="E83" s="58">
        <v>0</v>
      </c>
    </row>
    <row r="84" spans="1:5" ht="31.5">
      <c r="A84" s="15">
        <v>0</v>
      </c>
      <c r="B84" s="11" t="s">
        <v>89</v>
      </c>
      <c r="C84" s="13" t="s">
        <v>90</v>
      </c>
      <c r="D84" s="39">
        <f>D85+D86</f>
        <v>68.75</v>
      </c>
      <c r="E84" s="56">
        <f>E85+E86</f>
        <v>68.75</v>
      </c>
    </row>
    <row r="85" spans="1:5" ht="45.75" customHeight="1">
      <c r="A85" s="18">
        <v>0</v>
      </c>
      <c r="B85" s="10" t="s">
        <v>92</v>
      </c>
      <c r="C85" s="14" t="s">
        <v>133</v>
      </c>
      <c r="D85" s="40">
        <v>68.6</v>
      </c>
      <c r="E85" s="58">
        <v>68.6</v>
      </c>
    </row>
    <row r="86" spans="1:5" ht="15">
      <c r="A86" s="18">
        <v>0</v>
      </c>
      <c r="B86" s="10" t="s">
        <v>93</v>
      </c>
      <c r="C86" s="14" t="s">
        <v>134</v>
      </c>
      <c r="D86" s="40">
        <v>0.15</v>
      </c>
      <c r="E86" s="58">
        <v>0.15</v>
      </c>
    </row>
    <row r="87" spans="1:5" ht="15.75">
      <c r="A87" s="62">
        <v>0</v>
      </c>
      <c r="B87" s="63" t="s">
        <v>140</v>
      </c>
      <c r="C87" s="63" t="s">
        <v>141</v>
      </c>
      <c r="D87" s="64">
        <f>D88</f>
        <v>204.3</v>
      </c>
      <c r="E87" s="64">
        <f>E88</f>
        <v>150.90524</v>
      </c>
    </row>
    <row r="88" spans="1:5" ht="30.75" thickBot="1">
      <c r="A88" s="65">
        <v>0</v>
      </c>
      <c r="B88" s="66" t="s">
        <v>142</v>
      </c>
      <c r="C88" s="66" t="s">
        <v>143</v>
      </c>
      <c r="D88" s="67">
        <v>204.3</v>
      </c>
      <c r="E88" s="58">
        <v>150.90524</v>
      </c>
    </row>
    <row r="89" spans="1:5" ht="32.25" thickBot="1">
      <c r="A89" s="70" t="s">
        <v>2</v>
      </c>
      <c r="B89" s="71" t="s">
        <v>149</v>
      </c>
      <c r="C89" s="35" t="s">
        <v>150</v>
      </c>
      <c r="D89" s="72">
        <f>D90</f>
        <v>9</v>
      </c>
      <c r="E89" s="72">
        <f>E90</f>
        <v>9</v>
      </c>
    </row>
    <row r="90" spans="1:5" ht="30.75" thickBot="1">
      <c r="A90" s="73" t="s">
        <v>2</v>
      </c>
      <c r="B90" s="74" t="s">
        <v>151</v>
      </c>
      <c r="C90" s="38" t="s">
        <v>152</v>
      </c>
      <c r="D90" s="67">
        <v>9</v>
      </c>
      <c r="E90" s="58">
        <v>9</v>
      </c>
    </row>
    <row r="91" spans="1:5" ht="15.75">
      <c r="A91" s="75" t="s">
        <v>2</v>
      </c>
      <c r="B91" s="75" t="s">
        <v>153</v>
      </c>
      <c r="C91" s="13" t="s">
        <v>154</v>
      </c>
      <c r="D91" s="72">
        <f>D92</f>
        <v>32</v>
      </c>
      <c r="E91" s="72">
        <f>E92</f>
        <v>24</v>
      </c>
    </row>
    <row r="92" spans="1:5" ht="15">
      <c r="A92" s="76" t="s">
        <v>2</v>
      </c>
      <c r="B92" s="77" t="s">
        <v>155</v>
      </c>
      <c r="C92" s="37" t="s">
        <v>156</v>
      </c>
      <c r="D92" s="67">
        <v>32</v>
      </c>
      <c r="E92" s="83">
        <v>24</v>
      </c>
    </row>
    <row r="93" spans="1:5" ht="15.75">
      <c r="A93" s="20"/>
      <c r="B93" s="21"/>
      <c r="C93" s="11" t="s">
        <v>81</v>
      </c>
      <c r="D93" s="39">
        <f>D78</f>
        <v>1713.78406</v>
      </c>
      <c r="E93" s="56">
        <f>E78</f>
        <v>1284.95524</v>
      </c>
    </row>
    <row r="94" spans="1:5" ht="24.75" customHeight="1">
      <c r="A94" s="8"/>
      <c r="B94" s="22"/>
      <c r="C94" s="7" t="s">
        <v>74</v>
      </c>
      <c r="D94" s="39">
        <f>D77+D93</f>
        <v>2864.04106</v>
      </c>
      <c r="E94" s="56">
        <f>E77+E93</f>
        <v>2421.4411499999997</v>
      </c>
    </row>
    <row r="95" spans="1:4" ht="15" hidden="1">
      <c r="A95" s="23" t="s">
        <v>2</v>
      </c>
      <c r="B95" s="24"/>
      <c r="C95" s="25" t="s">
        <v>74</v>
      </c>
      <c r="D95" s="30"/>
    </row>
    <row r="96" spans="1:4" ht="15">
      <c r="A96" s="26"/>
      <c r="B96" s="26"/>
      <c r="C96" s="26"/>
      <c r="D96" s="31"/>
    </row>
    <row r="97" spans="1:4" ht="15">
      <c r="A97" s="26"/>
      <c r="B97" s="26"/>
      <c r="C97" s="26"/>
      <c r="D97" s="31"/>
    </row>
    <row r="98" spans="1:4" ht="15">
      <c r="A98" s="26"/>
      <c r="B98" s="26"/>
      <c r="C98" s="26"/>
      <c r="D98" s="31"/>
    </row>
    <row r="99" spans="1:4" ht="15">
      <c r="A99" s="26"/>
      <c r="B99" s="26"/>
      <c r="C99" s="26"/>
      <c r="D99" s="31"/>
    </row>
    <row r="100" spans="1:4" ht="15">
      <c r="A100" s="26"/>
      <c r="B100" s="26"/>
      <c r="C100" s="26"/>
      <c r="D100" s="31"/>
    </row>
    <row r="101" spans="1:4" ht="15">
      <c r="A101" s="26"/>
      <c r="B101" s="26"/>
      <c r="C101" s="26"/>
      <c r="D101" s="31"/>
    </row>
    <row r="102" spans="1:4" ht="15">
      <c r="A102" s="26"/>
      <c r="B102" s="26"/>
      <c r="C102" s="26"/>
      <c r="D102" s="31"/>
    </row>
    <row r="103" spans="1:4" ht="15">
      <c r="A103" s="26"/>
      <c r="B103" s="26"/>
      <c r="C103" s="26"/>
      <c r="D103" s="31"/>
    </row>
    <row r="104" spans="1:4" ht="15">
      <c r="A104" s="26"/>
      <c r="B104" s="26"/>
      <c r="C104" s="26"/>
      <c r="D104" s="31"/>
    </row>
    <row r="105" spans="1:4" ht="15">
      <c r="A105" s="26"/>
      <c r="B105" s="26"/>
      <c r="C105" s="26"/>
      <c r="D105" s="31"/>
    </row>
    <row r="106" spans="1:4" ht="15">
      <c r="A106" s="26"/>
      <c r="B106" s="26"/>
      <c r="C106" s="26"/>
      <c r="D106" s="31"/>
    </row>
    <row r="107" spans="1:4" ht="15">
      <c r="A107" s="26"/>
      <c r="B107" s="26"/>
      <c r="C107" s="26"/>
      <c r="D107" s="31"/>
    </row>
    <row r="108" spans="1:4" ht="15">
      <c r="A108" s="26"/>
      <c r="B108" s="26"/>
      <c r="C108" s="26"/>
      <c r="D108" s="31"/>
    </row>
    <row r="109" spans="1:4" ht="15.75">
      <c r="A109" s="2"/>
      <c r="B109" s="2"/>
      <c r="C109" s="2"/>
      <c r="D109" s="32"/>
    </row>
    <row r="110" spans="1:4" ht="15.75">
      <c r="A110" s="2"/>
      <c r="B110" s="2"/>
      <c r="C110" s="2"/>
      <c r="D110" s="32"/>
    </row>
    <row r="111" spans="1:4" ht="15.75">
      <c r="A111" s="2"/>
      <c r="B111" s="2"/>
      <c r="C111" s="2"/>
      <c r="D111" s="32"/>
    </row>
    <row r="112" spans="1:4" ht="15.75">
      <c r="A112" s="2"/>
      <c r="B112" s="2"/>
      <c r="C112" s="2"/>
      <c r="D112" s="32"/>
    </row>
    <row r="113" spans="1:4" ht="15.75">
      <c r="A113" s="2"/>
      <c r="B113" s="2"/>
      <c r="C113" s="2"/>
      <c r="D113" s="32"/>
    </row>
    <row r="114" spans="1:4" ht="15.75">
      <c r="A114" s="2"/>
      <c r="B114" s="2"/>
      <c r="C114" s="2"/>
      <c r="D114" s="32"/>
    </row>
    <row r="115" spans="1:4" ht="15.75">
      <c r="A115" s="2"/>
      <c r="B115" s="2"/>
      <c r="C115" s="2"/>
      <c r="D115" s="32"/>
    </row>
    <row r="116" spans="1:4" ht="15.75">
      <c r="A116" s="2"/>
      <c r="B116" s="2"/>
      <c r="C116" s="2"/>
      <c r="D116" s="32"/>
    </row>
    <row r="117" spans="1:4" ht="15.75">
      <c r="A117" s="2"/>
      <c r="B117" s="2"/>
      <c r="C117" s="2"/>
      <c r="D117" s="32"/>
    </row>
    <row r="118" spans="1:4" ht="15.75">
      <c r="A118" s="2"/>
      <c r="B118" s="2"/>
      <c r="C118" s="2"/>
      <c r="D118" s="32"/>
    </row>
  </sheetData>
  <sheetProtection/>
  <mergeCells count="7">
    <mergeCell ref="E7:E8"/>
    <mergeCell ref="C1:E1"/>
    <mergeCell ref="C2:E2"/>
    <mergeCell ref="A7:B8"/>
    <mergeCell ref="C7:C8"/>
    <mergeCell ref="D7:D8"/>
    <mergeCell ref="B4:D5"/>
  </mergeCells>
  <printOptions horizontalCentered="1"/>
  <pageMargins left="0.7874015748031497" right="0.3937007874015748" top="0.35433070866141736" bottom="0.1968503937007874" header="0.5118110236220472" footer="0.15748031496062992"/>
  <pageSetup fitToHeight="3" horizontalDpi="600" verticalDpi="600" orientation="portrait" paperSize="9" scale="57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2016-10-19T08:18:36Z</cp:lastPrinted>
  <dcterms:created xsi:type="dcterms:W3CDTF">2005-10-07T13:21:59Z</dcterms:created>
  <dcterms:modified xsi:type="dcterms:W3CDTF">2016-10-19T08:18:42Z</dcterms:modified>
  <cp:category/>
  <cp:version/>
  <cp:contentType/>
  <cp:contentStatus/>
</cp:coreProperties>
</file>